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19140" windowHeight="6912"/>
  </bookViews>
  <sheets>
    <sheet name="ф.4-3" sheetId="1" r:id="rId1"/>
  </sheets>
  <calcPr calcId="144525"/>
</workbook>
</file>

<file path=xl/calcChain.xml><?xml version="1.0" encoding="utf-8"?>
<calcChain xmlns="http://schemas.openxmlformats.org/spreadsheetml/2006/main">
  <c r="M80" i="1" l="1"/>
  <c r="N79" i="1"/>
  <c r="L79" i="1"/>
  <c r="K79" i="1"/>
  <c r="J79" i="1"/>
  <c r="I79" i="1"/>
  <c r="H79" i="1"/>
  <c r="G79" i="1"/>
  <c r="F79" i="1"/>
  <c r="E79" i="1"/>
  <c r="D79" i="1"/>
  <c r="M78" i="1"/>
  <c r="M77" i="1"/>
  <c r="M76" i="1"/>
  <c r="N75" i="1"/>
  <c r="L75" i="1"/>
  <c r="K75" i="1"/>
  <c r="K74" i="1" s="1"/>
  <c r="J75" i="1"/>
  <c r="I75" i="1"/>
  <c r="I74" i="1" s="1"/>
  <c r="H75" i="1"/>
  <c r="G75" i="1"/>
  <c r="G74" i="1" s="1"/>
  <c r="F75" i="1"/>
  <c r="E75" i="1"/>
  <c r="E74" i="1" s="1"/>
  <c r="D75" i="1"/>
  <c r="N74" i="1"/>
  <c r="L74" i="1"/>
  <c r="J74" i="1"/>
  <c r="H74" i="1"/>
  <c r="F74" i="1"/>
  <c r="D74" i="1"/>
  <c r="M73" i="1"/>
  <c r="M72" i="1"/>
  <c r="M71" i="1"/>
  <c r="M70" i="1"/>
  <c r="N69" i="1"/>
  <c r="L69" i="1"/>
  <c r="K69" i="1"/>
  <c r="J69" i="1"/>
  <c r="I69" i="1"/>
  <c r="M69" i="1" s="1"/>
  <c r="H69" i="1"/>
  <c r="G69" i="1"/>
  <c r="F69" i="1"/>
  <c r="E69" i="1"/>
  <c r="D69" i="1"/>
  <c r="M68" i="1"/>
  <c r="M66" i="1"/>
  <c r="M65" i="1"/>
  <c r="M64" i="1"/>
  <c r="M63" i="1" s="1"/>
  <c r="N63" i="1"/>
  <c r="L63" i="1"/>
  <c r="K63" i="1"/>
  <c r="J63" i="1"/>
  <c r="I63" i="1"/>
  <c r="H63" i="1"/>
  <c r="G63" i="1"/>
  <c r="F63" i="1"/>
  <c r="E63" i="1"/>
  <c r="D63" i="1"/>
  <c r="M62" i="1"/>
  <c r="M61" i="1"/>
  <c r="N60" i="1"/>
  <c r="L60" i="1"/>
  <c r="K60" i="1"/>
  <c r="J60" i="1"/>
  <c r="I60" i="1"/>
  <c r="H60" i="1"/>
  <c r="G60" i="1"/>
  <c r="F60" i="1"/>
  <c r="E60" i="1"/>
  <c r="D60" i="1"/>
  <c r="M59" i="1"/>
  <c r="M58" i="1"/>
  <c r="N57" i="1"/>
  <c r="L57" i="1"/>
  <c r="K57" i="1"/>
  <c r="J57" i="1"/>
  <c r="I57" i="1"/>
  <c r="H57" i="1"/>
  <c r="G57" i="1"/>
  <c r="F57" i="1"/>
  <c r="E57" i="1"/>
  <c r="D57" i="1"/>
  <c r="M56" i="1"/>
  <c r="K55" i="1"/>
  <c r="K54" i="1" s="1"/>
  <c r="I55" i="1"/>
  <c r="I54" i="1" s="1"/>
  <c r="G55" i="1"/>
  <c r="G54" i="1" s="1"/>
  <c r="E55" i="1"/>
  <c r="E54" i="1" s="1"/>
  <c r="E17" i="1" s="1"/>
  <c r="M53" i="1"/>
  <c r="M52" i="1"/>
  <c r="M51" i="1"/>
  <c r="M50" i="1"/>
  <c r="N49" i="1"/>
  <c r="L49" i="1"/>
  <c r="K49" i="1"/>
  <c r="J49" i="1"/>
  <c r="I49" i="1"/>
  <c r="H49" i="1"/>
  <c r="G49" i="1"/>
  <c r="F49" i="1"/>
  <c r="D49" i="1"/>
  <c r="M48" i="1"/>
  <c r="M46" i="1"/>
  <c r="N45" i="1"/>
  <c r="L45" i="1"/>
  <c r="K45" i="1"/>
  <c r="J45" i="1"/>
  <c r="I45" i="1"/>
  <c r="H45" i="1"/>
  <c r="M45" i="1" s="1"/>
  <c r="M44" i="1" s="1"/>
  <c r="G45" i="1"/>
  <c r="F45" i="1"/>
  <c r="E45" i="1"/>
  <c r="D45" i="1"/>
  <c r="M43" i="1"/>
  <c r="N42" i="1"/>
  <c r="L42" i="1"/>
  <c r="K42" i="1"/>
  <c r="J42" i="1"/>
  <c r="I42" i="1"/>
  <c r="H42" i="1"/>
  <c r="G42" i="1"/>
  <c r="F42" i="1"/>
  <c r="E42" i="1"/>
  <c r="D42" i="1"/>
  <c r="M40" i="1"/>
  <c r="N39" i="1"/>
  <c r="L39" i="1"/>
  <c r="K39" i="1"/>
  <c r="J39" i="1"/>
  <c r="I39" i="1"/>
  <c r="H39" i="1"/>
  <c r="M39" i="1" s="1"/>
  <c r="G39" i="1"/>
  <c r="F39" i="1"/>
  <c r="F25" i="1" s="1"/>
  <c r="D39" i="1"/>
  <c r="M37" i="1"/>
  <c r="M36" i="1"/>
  <c r="M35" i="1"/>
  <c r="M34" i="1" s="1"/>
  <c r="M33" i="1"/>
  <c r="N32" i="1"/>
  <c r="L32" i="1"/>
  <c r="K32" i="1"/>
  <c r="K25" i="1" s="1"/>
  <c r="K19" i="1" s="1"/>
  <c r="K17" i="1" s="1"/>
  <c r="J32" i="1"/>
  <c r="I32" i="1"/>
  <c r="M32" i="1" s="1"/>
  <c r="H32" i="1"/>
  <c r="G32" i="1"/>
  <c r="G25" i="1" s="1"/>
  <c r="G19" i="1" s="1"/>
  <c r="G17" i="1" s="1"/>
  <c r="F32" i="1"/>
  <c r="D32" i="1"/>
  <c r="M31" i="1"/>
  <c r="M30" i="1"/>
  <c r="M29" i="1"/>
  <c r="M28" i="1"/>
  <c r="M27" i="1"/>
  <c r="M26" i="1"/>
  <c r="I25" i="1"/>
  <c r="D25" i="1"/>
  <c r="M23" i="1"/>
  <c r="M22" i="1"/>
  <c r="N21" i="1"/>
  <c r="L21" i="1"/>
  <c r="L20" i="1" s="1"/>
  <c r="K21" i="1"/>
  <c r="J21" i="1"/>
  <c r="J20" i="1" s="1"/>
  <c r="I21" i="1"/>
  <c r="H21" i="1"/>
  <c r="H20" i="1" s="1"/>
  <c r="G21" i="1"/>
  <c r="F21" i="1"/>
  <c r="M21" i="1" s="1"/>
  <c r="M20" i="1" s="1"/>
  <c r="M19" i="1" s="1"/>
  <c r="D21" i="1"/>
  <c r="N20" i="1"/>
  <c r="K20" i="1"/>
  <c r="I20" i="1"/>
  <c r="G20" i="1"/>
  <c r="D20" i="1"/>
  <c r="D19" i="1" l="1"/>
  <c r="J25" i="1"/>
  <c r="J19" i="1" s="1"/>
  <c r="J17" i="1" s="1"/>
  <c r="M49" i="1"/>
  <c r="M47" i="1" s="1"/>
  <c r="F55" i="1"/>
  <c r="F54" i="1" s="1"/>
  <c r="J55" i="1"/>
  <c r="J54" i="1" s="1"/>
  <c r="F20" i="1"/>
  <c r="F19" i="1" s="1"/>
  <c r="F17" i="1" s="1"/>
  <c r="I19" i="1"/>
  <c r="L25" i="1"/>
  <c r="L19" i="1" s="1"/>
  <c r="M42" i="1"/>
  <c r="M41" i="1" s="1"/>
  <c r="D55" i="1"/>
  <c r="D54" i="1" s="1"/>
  <c r="H55" i="1"/>
  <c r="L55" i="1"/>
  <c r="L54" i="1" s="1"/>
  <c r="M79" i="1"/>
  <c r="N25" i="1"/>
  <c r="N19" i="1" s="1"/>
  <c r="N17" i="1" s="1"/>
  <c r="M57" i="1"/>
  <c r="N55" i="1"/>
  <c r="N54" i="1" s="1"/>
  <c r="M67" i="1"/>
  <c r="I17" i="1"/>
  <c r="M55" i="1"/>
  <c r="H54" i="1"/>
  <c r="M54" i="1" s="1"/>
  <c r="M17" i="1" s="1"/>
  <c r="M75" i="1"/>
  <c r="M74" i="1" s="1"/>
  <c r="M60" i="1"/>
  <c r="H25" i="1"/>
  <c r="L17" i="1" l="1"/>
  <c r="D17" i="1"/>
  <c r="M25" i="1"/>
  <c r="M24" i="1" s="1"/>
  <c r="H19" i="1"/>
  <c r="H17" i="1" s="1"/>
</calcChain>
</file>

<file path=xl/sharedStrings.xml><?xml version="1.0" encoding="utf-8"?>
<sst xmlns="http://schemas.openxmlformats.org/spreadsheetml/2006/main" count="136" uniqueCount="121">
  <si>
    <t>Додаток 4                                                                                          до Порядку складання бюджетної  звітності розпорядниками та одержувачами бюджетних коштів, звітності фондами загальнообов'язкового державного соціального і пенсійного страхування  (пункт  1 розділу II)</t>
  </si>
  <si>
    <t xml:space="preserve">   Звіт</t>
  </si>
  <si>
    <r>
      <t xml:space="preserve">про надходження і використання інших надходжень спеціального фонду (форма № 4-3д,  </t>
    </r>
    <r>
      <rPr>
        <b/>
        <u/>
        <sz val="12"/>
        <rFont val="Times New Roman"/>
        <family val="1"/>
        <charset val="204"/>
      </rPr>
      <t>№ 4-3м</t>
    </r>
    <r>
      <rPr>
        <b/>
        <sz val="12"/>
        <rFont val="Times New Roman"/>
        <family val="1"/>
        <charset val="204"/>
      </rPr>
      <t>)</t>
    </r>
  </si>
  <si>
    <t>за   рік   2019 р.</t>
  </si>
  <si>
    <t>Коди</t>
  </si>
  <si>
    <t xml:space="preserve">Установа  :  </t>
  </si>
  <si>
    <t>КНП "ДЦПМСД № 11" ДМР</t>
  </si>
  <si>
    <t>за ЄДРПОУ</t>
  </si>
  <si>
    <t>37899757</t>
  </si>
  <si>
    <r>
      <t xml:space="preserve">Територія </t>
    </r>
    <r>
      <rPr>
        <b/>
        <i/>
        <sz val="10"/>
        <rFont val="Times New Roman"/>
        <family val="1"/>
      </rPr>
      <t xml:space="preserve">   </t>
    </r>
  </si>
  <si>
    <t>за КОАТУУ</t>
  </si>
  <si>
    <t xml:space="preserve">Організаційно-правова форма господарювання </t>
  </si>
  <si>
    <t>за КОПФГ</t>
  </si>
  <si>
    <t xml:space="preserve">Код та назва відомчої  класифікації видатків та кредитування державного бюджету </t>
  </si>
  <si>
    <t>Код та назва програмної   класифікації видатків та кредитування державного бюджету</t>
  </si>
  <si>
    <t>Код та назва типової відомчої класифікації видатків та кредитування  місцевих бюджетів 07 Департамент охорони здоров'я населення Дніпровської міської ради</t>
  </si>
  <si>
    <t xml:space="preserve">Код та назва тимчасової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видатківта кредитування для бюджетів місцевого самоврядування, які не застосовують програмно-цільового методу)  </t>
  </si>
  <si>
    <t>0712111</t>
  </si>
  <si>
    <r>
      <t>Періодичність :</t>
    </r>
    <r>
      <rPr>
        <u/>
        <sz val="10"/>
        <rFont val="Times New Roman"/>
        <family val="1"/>
        <charset val="204"/>
      </rPr>
      <t xml:space="preserve"> квартальна</t>
    </r>
  </si>
  <si>
    <t>ЗА ОСНОВНИМ КПКВКМБ</t>
  </si>
  <si>
    <t>Одиниця виміру : грн.коп.</t>
  </si>
  <si>
    <t>Показники</t>
  </si>
  <si>
    <t>КЕКВ та/або ККК</t>
  </si>
  <si>
    <t>Код рядка</t>
  </si>
  <si>
    <t>Затверджено на звітний  рік</t>
  </si>
  <si>
    <t>Затверджено  на звітний  період (рік)1</t>
  </si>
  <si>
    <t>Залишок на початок звітного року</t>
  </si>
  <si>
    <t>Перераховано залишок</t>
  </si>
  <si>
    <t>Надійшло коштів за звітний період (рік)</t>
  </si>
  <si>
    <t>Касові  за звітний період (рік)</t>
  </si>
  <si>
    <t>Фактичні 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</si>
  <si>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</si>
  <si>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</si>
  <si>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</si>
  <si>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</si>
  <si>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Видатки та надання кредитів - </t>
    </r>
    <r>
      <rPr>
        <sz val="9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</si>
  <si>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</si>
  <si>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</si>
  <si>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</si>
  <si>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</si>
  <si>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</si>
  <si>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</si>
  <si>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</si>
  <si>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</si>
  <si>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</si>
  <si>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</si>
  <si>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</si>
  <si>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</si>
  <si>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</si>
  <si>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</si>
  <si>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</si>
  <si>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</si>
  <si>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</si>
  <si>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</si>
  <si>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</si>
  <si>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</si>
  <si>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</si>
  <si>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</si>
  <si>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</si>
  <si>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</si>
  <si>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</si>
  <si>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</si>
  <si>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</si>
  <si>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</si>
  <si>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</si>
  <si>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</si>
  <si>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</si>
  <si>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</si>
  <si>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</si>
  <si>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</si>
  <si>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</si>
  <si>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</si>
  <si>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</si>
  <si>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</si>
  <si>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</si>
  <si>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</si>
  <si>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</si>
  <si>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</si>
  <si>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</si>
  <si>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</si>
  <si>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</si>
  <si>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</si>
  <si>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</si>
  <si>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</si>
  <si>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</si>
  <si>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</si>
  <si>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</si>
  <si>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</si>
  <si>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</si>
  <si>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</si>
  <si>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</si>
  <si>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</si>
  <si>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</si>
  <si>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</si>
  <si>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</si>
  <si>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</si>
  <si>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</si>
  <si>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</si>
  <si>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</si>
  <si>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</si>
  <si>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</si>
  <si>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</si>
  <si>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</si>
  <si>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</si>
  <si>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</si>
  <si>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</si>
  <si>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</si>
  <si>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</si>
  <si>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</si>
  <si>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</si>
  <si>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1 Заповнюється розпорядником бюджетних коштів</t>
  </si>
  <si>
    <t xml:space="preserve"> Керівник</t>
  </si>
  <si>
    <t>_______________________</t>
  </si>
  <si>
    <t>С.М.Тихоненко</t>
  </si>
  <si>
    <t>(підпис)</t>
  </si>
  <si>
    <t>(ініціали і прізвище)</t>
  </si>
  <si>
    <t>Головний бухгалтер</t>
  </si>
  <si>
    <t>Є.Г.Тисленко</t>
  </si>
  <si>
    <t>"08 " січня        2020 року</t>
  </si>
  <si>
    <t>ДНІПРОПЕТРОВСЬКА</t>
  </si>
  <si>
    <t>Комунальне підприємство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</si>
</sst>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г_р_н_._-;\-* #,##0.00\ _г_р_н_._-;_-* &quot;-&quot;??\ _г_р_н_._-;_-@_-"/>
  </numFmts>
  <fonts count="39" x14ac:knownFonts="1">
    <font>
      <sz val="11"/>
      <color theme="1"/>
      <name val="Calibri"/>
      <family val="2"/>
      <charset val="1"/>
      <scheme val="minor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7.5"/>
      <name val="Times New Roman Cyr"/>
      <family val="1"/>
      <charset val="204"/>
    </font>
    <font>
      <sz val="7.5"/>
      <name val="Arial"/>
      <family val="2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 Cyr"/>
      <charset val="204"/>
    </font>
    <font>
      <b/>
      <i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</font>
    <font>
      <u/>
      <sz val="10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Fill="1"/>
    <xf numFmtId="49" fontId="0" fillId="0" borderId="0" xfId="0" applyNumberFormat="1"/>
    <xf numFmtId="0" fontId="0" fillId="0" borderId="0" xfId="0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0" fillId="0" borderId="0" xfId="0" applyAlignment="1" applyProtection="1">
      <protection locked="0"/>
    </xf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Fill="1"/>
    <xf numFmtId="49" fontId="5" fillId="0" borderId="0" xfId="0" applyNumberFormat="1" applyFont="1"/>
    <xf numFmtId="0" fontId="7" fillId="0" borderId="0" xfId="0" applyFont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49" fontId="5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4" fontId="2" fillId="0" borderId="1" xfId="0" applyNumberFormat="1" applyFont="1" applyBorder="1" applyProtection="1">
      <protection locked="0"/>
    </xf>
    <xf numFmtId="4" fontId="2" fillId="0" borderId="1" xfId="0" applyNumberFormat="1" applyFont="1" applyBorder="1" applyAlignment="1" applyProtection="1">
      <alignment horizontal="center"/>
      <protection locked="0"/>
    </xf>
    <xf numFmtId="4" fontId="7" fillId="0" borderId="0" xfId="0" applyNumberFormat="1" applyFont="1" applyProtection="1">
      <protection locked="0"/>
    </xf>
    <xf numFmtId="49" fontId="10" fillId="0" borderId="2" xfId="0" applyNumberFormat="1" applyFont="1" applyBorder="1" applyAlignment="1" applyProtection="1">
      <alignment horizontal="center"/>
      <protection locked="0"/>
    </xf>
    <xf numFmtId="0" fontId="9" fillId="0" borderId="3" xfId="0" applyFont="1" applyFill="1" applyBorder="1" applyProtection="1"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12" fillId="2" borderId="3" xfId="0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protection locked="0"/>
    </xf>
    <xf numFmtId="4" fontId="13" fillId="0" borderId="3" xfId="0" applyNumberFormat="1" applyFont="1" applyBorder="1" applyProtection="1">
      <protection locked="0"/>
    </xf>
    <xf numFmtId="4" fontId="13" fillId="0" borderId="3" xfId="0" applyNumberFormat="1" applyFont="1" applyBorder="1" applyAlignment="1" applyProtection="1">
      <alignment horizontal="center"/>
      <protection locked="0"/>
    </xf>
    <xf numFmtId="4" fontId="13" fillId="0" borderId="0" xfId="0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9" fillId="0" borderId="0" xfId="0" applyFont="1" applyFill="1" applyBorder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4" fontId="13" fillId="0" borderId="1" xfId="0" applyNumberFormat="1" applyFont="1" applyBorder="1" applyAlignment="1" applyProtection="1">
      <alignment horizontal="center"/>
      <protection locked="0"/>
    </xf>
    <xf numFmtId="4" fontId="13" fillId="0" borderId="1" xfId="0" applyNumberFormat="1" applyFont="1" applyBorder="1" applyProtection="1">
      <protection locked="0"/>
    </xf>
    <xf numFmtId="49" fontId="14" fillId="0" borderId="0" xfId="0" applyNumberFormat="1" applyFont="1" applyBorder="1" applyAlignment="1" applyProtection="1">
      <alignment horizontal="center"/>
      <protection locked="0"/>
    </xf>
    <xf numFmtId="4" fontId="15" fillId="0" borderId="1" xfId="0" applyNumberFormat="1" applyFont="1" applyBorder="1" applyProtection="1">
      <protection locked="0"/>
    </xf>
    <xf numFmtId="4" fontId="15" fillId="0" borderId="3" xfId="0" applyNumberFormat="1" applyFont="1" applyBorder="1" applyProtection="1">
      <protection locked="0"/>
    </xf>
    <xf numFmtId="4" fontId="15" fillId="0" borderId="3" xfId="0" applyNumberFormat="1" applyFont="1" applyBorder="1" applyAlignment="1" applyProtection="1">
      <alignment horizontal="center"/>
      <protection locked="0"/>
    </xf>
    <xf numFmtId="4" fontId="16" fillId="0" borderId="3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49" fontId="17" fillId="0" borderId="3" xfId="0" applyNumberFormat="1" applyFont="1" applyBorder="1" applyProtection="1">
      <protection locked="0"/>
    </xf>
    <xf numFmtId="4" fontId="18" fillId="0" borderId="3" xfId="0" applyNumberFormat="1" applyFont="1" applyBorder="1" applyAlignment="1" applyProtection="1">
      <alignment horizontal="center"/>
      <protection locked="0"/>
    </xf>
    <xf numFmtId="4" fontId="2" fillId="0" borderId="3" xfId="0" applyNumberFormat="1" applyFont="1" applyBorder="1" applyProtection="1">
      <protection locked="0"/>
    </xf>
    <xf numFmtId="0" fontId="19" fillId="0" borderId="0" xfId="0" applyFont="1" applyBorder="1" applyProtection="1">
      <protection locked="0"/>
    </xf>
    <xf numFmtId="4" fontId="21" fillId="0" borderId="0" xfId="0" applyNumberFormat="1" applyFont="1" applyBorder="1" applyProtection="1">
      <protection locked="0"/>
    </xf>
    <xf numFmtId="4" fontId="21" fillId="0" borderId="0" xfId="0" applyNumberFormat="1" applyFont="1" applyBorder="1" applyAlignment="1" applyProtection="1">
      <alignment horizontal="center"/>
      <protection locked="0"/>
    </xf>
    <xf numFmtId="4" fontId="13" fillId="0" borderId="0" xfId="0" applyNumberFormat="1" applyFont="1" applyBorder="1" applyAlignment="1" applyProtection="1">
      <alignment horizontal="center"/>
      <protection locked="0"/>
    </xf>
    <xf numFmtId="4" fontId="2" fillId="0" borderId="0" xfId="0" applyNumberFormat="1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13" fillId="0" borderId="0" xfId="0" applyFont="1" applyBorder="1" applyProtection="1">
      <protection locked="0"/>
    </xf>
    <xf numFmtId="0" fontId="22" fillId="0" borderId="0" xfId="0" applyFont="1" applyProtection="1">
      <protection locked="0"/>
    </xf>
    <xf numFmtId="4" fontId="23" fillId="0" borderId="2" xfId="0" applyNumberFormat="1" applyFont="1" applyBorder="1" applyAlignment="1" applyProtection="1">
      <alignment horizontal="centerContinuous" vertical="center" wrapText="1"/>
      <protection locked="0"/>
    </xf>
    <xf numFmtId="4" fontId="23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top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top"/>
      <protection locked="0"/>
    </xf>
    <xf numFmtId="3" fontId="15" fillId="0" borderId="2" xfId="0" applyNumberFormat="1" applyFont="1" applyBorder="1" applyAlignment="1" applyProtection="1">
      <alignment horizontal="center" vertical="top"/>
      <protection locked="0"/>
    </xf>
    <xf numFmtId="0" fontId="15" fillId="0" borderId="2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164" fontId="27" fillId="0" borderId="2" xfId="0" applyNumberFormat="1" applyFont="1" applyBorder="1" applyAlignment="1" applyProtection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164" fontId="28" fillId="0" borderId="2" xfId="0" applyNumberFormat="1" applyFont="1" applyBorder="1" applyAlignment="1" applyProtection="1">
      <alignment horizontal="center" vertical="center"/>
    </xf>
    <xf numFmtId="0" fontId="29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49" fontId="30" fillId="0" borderId="2" xfId="0" applyNumberFormat="1" applyFont="1" applyBorder="1" applyAlignment="1">
      <alignment horizontal="center" vertical="center" wrapText="1"/>
    </xf>
    <xf numFmtId="164" fontId="28" fillId="0" borderId="2" xfId="0" applyNumberFormat="1" applyFont="1" applyBorder="1" applyAlignment="1" applyProtection="1">
      <alignment horizontal="center" vertical="center"/>
      <protection locked="0"/>
    </xf>
    <xf numFmtId="164" fontId="31" fillId="0" borderId="2" xfId="0" applyNumberFormat="1" applyFont="1" applyBorder="1" applyAlignment="1" applyProtection="1">
      <alignment horizontal="center" vertical="center"/>
    </xf>
    <xf numFmtId="0" fontId="25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49" fontId="32" fillId="0" borderId="2" xfId="0" applyNumberFormat="1" applyFont="1" applyBorder="1" applyAlignment="1">
      <alignment horizontal="center" vertical="center" wrapText="1"/>
    </xf>
    <xf numFmtId="164" fontId="31" fillId="0" borderId="2" xfId="0" applyNumberFormat="1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>
      <alignment horizontal="justify" vertical="center" wrapText="1"/>
    </xf>
    <xf numFmtId="0" fontId="24" fillId="0" borderId="2" xfId="0" applyFont="1" applyBorder="1" applyAlignment="1">
      <alignment horizontal="justify" vertical="center" wrapText="1"/>
    </xf>
    <xf numFmtId="0" fontId="32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justify" vertical="center" wrapText="1"/>
    </xf>
    <xf numFmtId="0" fontId="33" fillId="0" borderId="2" xfId="0" applyFont="1" applyBorder="1" applyAlignment="1">
      <alignment horizontal="justify" vertical="center" wrapText="1"/>
    </xf>
    <xf numFmtId="0" fontId="33" fillId="0" borderId="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justify" vertical="center" wrapText="1"/>
    </xf>
    <xf numFmtId="164" fontId="27" fillId="0" borderId="2" xfId="0" applyNumberFormat="1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37" fillId="0" borderId="0" xfId="0" applyFont="1" applyFill="1" applyBorder="1" applyAlignment="1" applyProtection="1">
      <alignment horizontal="left" vertical="top"/>
    </xf>
    <xf numFmtId="0" fontId="38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64" fontId="31" fillId="0" borderId="0" xfId="0" applyNumberFormat="1" applyFont="1" applyBorder="1" applyAlignment="1" applyProtection="1">
      <alignment horizontal="center" vertical="center"/>
    </xf>
    <xf numFmtId="164" fontId="31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/>
    <xf numFmtId="0" fontId="23" fillId="0" borderId="0" xfId="0" applyFont="1" applyFill="1" applyBorder="1" applyAlignment="1" applyProtection="1">
      <alignment horizontal="justify" vertical="top"/>
      <protection locked="0"/>
    </xf>
    <xf numFmtId="164" fontId="27" fillId="0" borderId="0" xfId="0" applyNumberFormat="1" applyFont="1" applyBorder="1" applyAlignment="1" applyProtection="1">
      <alignment horizontal="center" vertical="center"/>
      <protection locked="0"/>
    </xf>
    <xf numFmtId="164" fontId="31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20" fillId="0" borderId="0" xfId="0" applyFont="1" applyFill="1" applyAlignment="1" applyProtection="1">
      <alignment wrapText="1"/>
      <protection locked="0"/>
    </xf>
    <xf numFmtId="0" fontId="20" fillId="0" borderId="0" xfId="0" applyFont="1" applyProtection="1">
      <protection locked="0"/>
    </xf>
    <xf numFmtId="0" fontId="0" fillId="0" borderId="0" xfId="0" applyBorder="1" applyAlignment="1">
      <alignment horizontal="center"/>
    </xf>
    <xf numFmtId="0" fontId="2" fillId="0" borderId="0" xfId="0" applyFont="1"/>
    <xf numFmtId="0" fontId="2" fillId="0" borderId="0" xfId="0" applyFont="1" applyFill="1" applyProtection="1">
      <protection locked="0"/>
    </xf>
    <xf numFmtId="0" fontId="20" fillId="0" borderId="0" xfId="0" applyFont="1" applyFill="1" applyProtection="1">
      <protection locked="0"/>
    </xf>
    <xf numFmtId="0" fontId="20" fillId="0" borderId="0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" fontId="2" fillId="0" borderId="0" xfId="0" applyNumberFormat="1" applyFont="1" applyProtection="1"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/>
    <xf numFmtId="0" fontId="2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/>
    <xf numFmtId="0" fontId="9" fillId="0" borderId="0" xfId="0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23" fillId="0" borderId="2" xfId="0" applyFont="1" applyFill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justify" vertical="center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4" fontId="2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 wrapText="1"/>
    </xf>
    <xf numFmtId="0" fontId="23" fillId="0" borderId="0" xfId="0" applyFont="1" applyFill="1" applyBorder="1" applyAlignment="1" applyProtection="1">
      <alignment horizontal="justify" vertical="top"/>
      <protection locked="0"/>
    </xf>
    <xf numFmtId="0" fontId="0" fillId="0" borderId="0" xfId="0" applyAlignment="1"/>
    <xf numFmtId="4" fontId="2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workbookViewId="0">
      <selection activeCell="A3" sqref="A3"/>
    </sheetView>
  </sheetViews>
  <sheetFormatPr defaultRowHeight="14.4" x14ac:dyDescent="0.3"/>
  <cols>
    <col min="1" max="1" width="21.109375" customWidth="1"/>
    <col min="4" max="4" width="11.33203125" customWidth="1"/>
    <col min="9" max="9" width="12.44140625" customWidth="1"/>
    <col min="10" max="10" width="10.88671875" customWidth="1"/>
    <col min="13" max="13" width="11.21875" customWidth="1"/>
  </cols>
  <sheetData>
    <row r="1" spans="1:14" ht="79.2" customHeight="1" x14ac:dyDescent="0.3">
      <c r="A1" s="1"/>
      <c r="C1" s="2"/>
      <c r="E1" s="3"/>
      <c r="H1" s="4"/>
      <c r="I1" s="5"/>
      <c r="J1" s="6"/>
      <c r="K1" s="124" t="s">
        <v>0</v>
      </c>
      <c r="L1" s="125"/>
      <c r="M1" s="125"/>
      <c r="N1" s="7"/>
    </row>
    <row r="2" spans="1:14" ht="15.6" x14ac:dyDescent="0.3">
      <c r="A2" s="1"/>
      <c r="B2" s="8"/>
      <c r="C2" s="9" t="s">
        <v>1</v>
      </c>
      <c r="D2" s="8"/>
      <c r="E2" s="10"/>
      <c r="H2" s="8"/>
      <c r="I2" s="8"/>
      <c r="J2" s="8"/>
      <c r="K2" s="8"/>
      <c r="M2" s="11"/>
    </row>
    <row r="3" spans="1:14" ht="15.6" x14ac:dyDescent="0.3">
      <c r="A3" s="12" t="s">
        <v>2</v>
      </c>
      <c r="C3" s="13"/>
      <c r="D3" s="8"/>
      <c r="E3" s="10"/>
      <c r="F3" s="8"/>
      <c r="G3" s="8"/>
      <c r="H3" s="8"/>
      <c r="I3" s="8"/>
      <c r="J3" s="8"/>
      <c r="K3" s="8"/>
      <c r="L3" s="14"/>
      <c r="M3" s="15"/>
    </row>
    <row r="4" spans="1:14" ht="15.6" x14ac:dyDescent="0.3">
      <c r="A4" s="16"/>
      <c r="B4" s="17" t="s">
        <v>3</v>
      </c>
      <c r="C4" s="18"/>
      <c r="D4" s="10"/>
      <c r="E4" s="10"/>
      <c r="F4" s="10"/>
      <c r="G4" s="10"/>
      <c r="H4" s="10"/>
      <c r="I4" s="10"/>
      <c r="J4" s="10"/>
      <c r="K4" s="10"/>
      <c r="L4" s="19"/>
      <c r="M4" s="20" t="s">
        <v>4</v>
      </c>
      <c r="N4" s="3"/>
    </row>
    <row r="5" spans="1:14" x14ac:dyDescent="0.3">
      <c r="A5" s="21" t="s">
        <v>5</v>
      </c>
      <c r="B5" s="22" t="s">
        <v>6</v>
      </c>
      <c r="C5" s="23"/>
      <c r="D5" s="24"/>
      <c r="E5" s="3"/>
      <c r="F5" s="25"/>
      <c r="G5" s="25"/>
      <c r="H5" s="24"/>
      <c r="I5" s="24"/>
      <c r="J5" s="26"/>
      <c r="K5" s="26"/>
      <c r="L5" s="26" t="s">
        <v>7</v>
      </c>
      <c r="M5" s="27" t="s">
        <v>8</v>
      </c>
      <c r="N5" s="3"/>
    </row>
    <row r="6" spans="1:14" x14ac:dyDescent="0.3">
      <c r="A6" s="28" t="s">
        <v>9</v>
      </c>
      <c r="B6" s="29" t="s">
        <v>119</v>
      </c>
      <c r="C6" s="30"/>
      <c r="D6" s="31"/>
      <c r="E6" s="32"/>
      <c r="F6" s="33"/>
      <c r="G6" s="33"/>
      <c r="H6" s="32"/>
      <c r="I6" s="32"/>
      <c r="J6" s="32"/>
      <c r="K6" s="34"/>
      <c r="L6" s="26" t="s">
        <v>10</v>
      </c>
      <c r="M6" s="35">
        <v>1210136300</v>
      </c>
      <c r="N6" s="3"/>
    </row>
    <row r="7" spans="1:14" x14ac:dyDescent="0.3">
      <c r="A7" s="36" t="s">
        <v>11</v>
      </c>
      <c r="B7" s="37"/>
      <c r="C7" s="38" t="s">
        <v>120</v>
      </c>
      <c r="D7" s="39"/>
      <c r="E7" s="32"/>
      <c r="F7" s="33"/>
      <c r="G7" s="33"/>
      <c r="H7" s="32"/>
      <c r="I7" s="32"/>
      <c r="J7" s="32"/>
      <c r="K7" s="34"/>
      <c r="L7" s="26" t="s">
        <v>12</v>
      </c>
      <c r="M7" s="35">
        <v>150</v>
      </c>
      <c r="N7" s="3"/>
    </row>
    <row r="8" spans="1:14" x14ac:dyDescent="0.3">
      <c r="A8" s="40" t="s">
        <v>13</v>
      </c>
      <c r="B8" s="41"/>
      <c r="C8" s="42"/>
      <c r="D8" s="43"/>
      <c r="E8" s="32"/>
      <c r="F8" s="44"/>
      <c r="G8" s="44"/>
      <c r="H8" s="45"/>
      <c r="I8" s="45"/>
      <c r="J8" s="45"/>
      <c r="K8" s="34"/>
      <c r="L8" s="46"/>
      <c r="M8" s="46"/>
      <c r="N8" s="3"/>
    </row>
    <row r="9" spans="1:14" x14ac:dyDescent="0.3">
      <c r="A9" s="40" t="s">
        <v>14</v>
      </c>
      <c r="B9" s="41"/>
      <c r="C9" s="42"/>
      <c r="D9" s="43"/>
      <c r="E9" s="34"/>
      <c r="F9" s="33"/>
      <c r="G9" s="33"/>
      <c r="H9" s="32"/>
      <c r="I9" s="32"/>
      <c r="J9" s="32"/>
      <c r="K9" s="34"/>
      <c r="L9" s="26"/>
      <c r="M9" s="15"/>
      <c r="N9" s="15"/>
    </row>
    <row r="10" spans="1:14" x14ac:dyDescent="0.3">
      <c r="A10" s="40" t="s">
        <v>15</v>
      </c>
      <c r="B10" s="41"/>
      <c r="C10" s="42"/>
      <c r="D10" s="47"/>
      <c r="E10" s="48"/>
      <c r="F10" s="49"/>
      <c r="G10" s="49"/>
      <c r="H10" s="48"/>
      <c r="I10" s="47"/>
      <c r="J10" s="32"/>
      <c r="K10" s="32"/>
      <c r="L10" s="50"/>
      <c r="M10" s="51"/>
      <c r="N10" s="51"/>
    </row>
    <row r="11" spans="1:14" x14ac:dyDescent="0.3">
      <c r="A11" s="126" t="s">
        <v>16</v>
      </c>
      <c r="B11" s="127"/>
      <c r="C11" s="127"/>
      <c r="D11" s="127"/>
      <c r="E11" s="52" t="s">
        <v>17</v>
      </c>
      <c r="F11" s="53"/>
      <c r="G11" s="53"/>
      <c r="H11" s="32"/>
      <c r="I11" s="32"/>
      <c r="J11" s="32"/>
      <c r="K11" s="32"/>
      <c r="L11" s="54"/>
      <c r="M11" s="51"/>
      <c r="N11" s="51"/>
    </row>
    <row r="12" spans="1:14" x14ac:dyDescent="0.3">
      <c r="A12" s="55" t="s">
        <v>18</v>
      </c>
      <c r="B12" s="41"/>
      <c r="C12" s="42"/>
      <c r="D12" s="43"/>
      <c r="E12" s="56" t="s">
        <v>19</v>
      </c>
      <c r="F12" s="57"/>
      <c r="G12" s="58"/>
      <c r="H12" s="34"/>
      <c r="I12" s="34"/>
      <c r="J12" s="59"/>
      <c r="K12" s="59"/>
      <c r="L12" s="59"/>
      <c r="M12" s="15"/>
      <c r="N12" s="15"/>
    </row>
    <row r="13" spans="1:14" ht="15.6" x14ac:dyDescent="0.3">
      <c r="A13" s="60" t="s">
        <v>20</v>
      </c>
      <c r="B13" s="20"/>
      <c r="C13" s="43"/>
      <c r="D13" s="61"/>
      <c r="E13" s="61"/>
      <c r="F13" s="61"/>
      <c r="G13" s="61"/>
      <c r="H13" s="62"/>
      <c r="I13" s="61"/>
      <c r="J13" s="61"/>
      <c r="K13" s="61"/>
      <c r="L13" s="15"/>
      <c r="M13" s="15"/>
      <c r="N13" s="15"/>
    </row>
    <row r="14" spans="1:14" ht="36" x14ac:dyDescent="0.3">
      <c r="A14" s="128" t="s">
        <v>21</v>
      </c>
      <c r="B14" s="129" t="s">
        <v>22</v>
      </c>
      <c r="C14" s="130" t="s">
        <v>23</v>
      </c>
      <c r="D14" s="131" t="s">
        <v>24</v>
      </c>
      <c r="E14" s="131" t="s">
        <v>25</v>
      </c>
      <c r="F14" s="131" t="s">
        <v>26</v>
      </c>
      <c r="G14" s="131"/>
      <c r="H14" s="131" t="s">
        <v>27</v>
      </c>
      <c r="I14" s="131" t="s">
        <v>28</v>
      </c>
      <c r="J14" s="63" t="s">
        <v>29</v>
      </c>
      <c r="K14" s="63"/>
      <c r="L14" s="63" t="s">
        <v>30</v>
      </c>
      <c r="M14" s="131" t="s">
        <v>31</v>
      </c>
      <c r="N14" s="132"/>
    </row>
    <row r="15" spans="1:14" ht="84" x14ac:dyDescent="0.3">
      <c r="A15" s="128"/>
      <c r="B15" s="129"/>
      <c r="C15" s="130"/>
      <c r="D15" s="131"/>
      <c r="E15" s="131"/>
      <c r="F15" s="64" t="s">
        <v>32</v>
      </c>
      <c r="G15" s="65" t="s">
        <v>33</v>
      </c>
      <c r="H15" s="131"/>
      <c r="I15" s="131"/>
      <c r="J15" s="64" t="s">
        <v>32</v>
      </c>
      <c r="K15" s="65" t="s">
        <v>34</v>
      </c>
      <c r="L15" s="63"/>
      <c r="M15" s="64" t="s">
        <v>32</v>
      </c>
      <c r="N15" s="65" t="s">
        <v>33</v>
      </c>
    </row>
    <row r="16" spans="1:14" x14ac:dyDescent="0.3">
      <c r="A16" s="66">
        <v>1</v>
      </c>
      <c r="B16" s="67">
        <v>2</v>
      </c>
      <c r="C16" s="68">
        <v>3</v>
      </c>
      <c r="D16" s="69">
        <v>4</v>
      </c>
      <c r="E16" s="70">
        <v>5</v>
      </c>
      <c r="F16" s="70">
        <v>6</v>
      </c>
      <c r="G16" s="70">
        <v>7</v>
      </c>
      <c r="H16" s="70">
        <v>8</v>
      </c>
      <c r="I16" s="70">
        <v>9</v>
      </c>
      <c r="J16" s="70">
        <v>10</v>
      </c>
      <c r="K16" s="70">
        <v>11</v>
      </c>
      <c r="L16" s="70">
        <v>12</v>
      </c>
      <c r="M16" s="71">
        <v>13</v>
      </c>
      <c r="N16" s="71">
        <v>14</v>
      </c>
    </row>
    <row r="17" spans="1:14" ht="23.4" x14ac:dyDescent="0.3">
      <c r="A17" s="72" t="s">
        <v>35</v>
      </c>
      <c r="B17" s="73" t="s">
        <v>36</v>
      </c>
      <c r="C17" s="74" t="s">
        <v>37</v>
      </c>
      <c r="D17" s="75">
        <f>D19+D54+D74+D79</f>
        <v>390316</v>
      </c>
      <c r="E17" s="75">
        <f>E19+E54+E74+E79</f>
        <v>0</v>
      </c>
      <c r="F17" s="75">
        <f t="shared" ref="F17:N17" si="0">F19+F54+F74+F79</f>
        <v>0</v>
      </c>
      <c r="G17" s="75">
        <f>G19+G54+G74+G79</f>
        <v>0</v>
      </c>
      <c r="H17" s="75">
        <f t="shared" si="0"/>
        <v>0</v>
      </c>
      <c r="I17" s="75">
        <f t="shared" si="0"/>
        <v>390300.66</v>
      </c>
      <c r="J17" s="75">
        <f t="shared" si="0"/>
        <v>390300.66</v>
      </c>
      <c r="K17" s="75">
        <f>K19+K54+K74+K79</f>
        <v>0</v>
      </c>
      <c r="L17" s="75">
        <f t="shared" si="0"/>
        <v>0</v>
      </c>
      <c r="M17" s="75">
        <f t="shared" si="0"/>
        <v>0</v>
      </c>
      <c r="N17" s="75">
        <f t="shared" si="0"/>
        <v>0</v>
      </c>
    </row>
    <row r="18" spans="1:14" x14ac:dyDescent="0.3">
      <c r="A18" s="76" t="s">
        <v>38</v>
      </c>
      <c r="B18" s="73"/>
      <c r="C18" s="74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</row>
    <row r="19" spans="1:14" x14ac:dyDescent="0.3">
      <c r="A19" s="76" t="s">
        <v>39</v>
      </c>
      <c r="B19" s="73">
        <v>2000</v>
      </c>
      <c r="C19" s="74" t="s">
        <v>40</v>
      </c>
      <c r="D19" s="75">
        <f>SUM(D20+D25+D42+D45+D49+D53)</f>
        <v>0</v>
      </c>
      <c r="E19" s="75">
        <v>0</v>
      </c>
      <c r="F19" s="75">
        <f t="shared" ref="F19:L19" si="1">SUM(F20+F25+F42+F45+F49+F53)</f>
        <v>0</v>
      </c>
      <c r="G19" s="75">
        <f t="shared" si="1"/>
        <v>0</v>
      </c>
      <c r="H19" s="75">
        <f t="shared" si="1"/>
        <v>0</v>
      </c>
      <c r="I19" s="75">
        <f t="shared" si="1"/>
        <v>0</v>
      </c>
      <c r="J19" s="75">
        <f t="shared" si="1"/>
        <v>0</v>
      </c>
      <c r="K19" s="75">
        <f t="shared" si="1"/>
        <v>0</v>
      </c>
      <c r="L19" s="75">
        <f t="shared" si="1"/>
        <v>0</v>
      </c>
      <c r="M19" s="75">
        <f>SUM(M20+M23)</f>
        <v>0</v>
      </c>
      <c r="N19" s="75">
        <f>SUM(N20+N25+N42+N45+N49+N53)</f>
        <v>0</v>
      </c>
    </row>
    <row r="20" spans="1:14" ht="34.200000000000003" x14ac:dyDescent="0.3">
      <c r="A20" s="77" t="s">
        <v>41</v>
      </c>
      <c r="B20" s="73">
        <v>2100</v>
      </c>
      <c r="C20" s="74" t="s">
        <v>42</v>
      </c>
      <c r="D20" s="75">
        <f>SUM(D21+D24)</f>
        <v>0</v>
      </c>
      <c r="E20" s="75">
        <v>0</v>
      </c>
      <c r="F20" s="75">
        <f t="shared" ref="F20:L20" si="2">SUM(F21+F24)</f>
        <v>0</v>
      </c>
      <c r="G20" s="75">
        <f t="shared" si="2"/>
        <v>0</v>
      </c>
      <c r="H20" s="75">
        <f t="shared" si="2"/>
        <v>0</v>
      </c>
      <c r="I20" s="75">
        <f t="shared" si="2"/>
        <v>0</v>
      </c>
      <c r="J20" s="75">
        <f t="shared" si="2"/>
        <v>0</v>
      </c>
      <c r="K20" s="75">
        <f t="shared" si="2"/>
        <v>0</v>
      </c>
      <c r="L20" s="75">
        <f t="shared" si="2"/>
        <v>0</v>
      </c>
      <c r="M20" s="78">
        <f>SUM(M21:M22)</f>
        <v>0</v>
      </c>
      <c r="N20" s="75">
        <f>SUM(N21+N24)</f>
        <v>0</v>
      </c>
    </row>
    <row r="21" spans="1:14" x14ac:dyDescent="0.3">
      <c r="A21" s="79" t="s">
        <v>43</v>
      </c>
      <c r="B21" s="80">
        <v>2110</v>
      </c>
      <c r="C21" s="81" t="s">
        <v>44</v>
      </c>
      <c r="D21" s="78">
        <f>SUM(D22:D23)</f>
        <v>0</v>
      </c>
      <c r="E21" s="82">
        <v>0</v>
      </c>
      <c r="F21" s="78">
        <f t="shared" ref="F21:L21" si="3">SUM(F22:F23)</f>
        <v>0</v>
      </c>
      <c r="G21" s="78">
        <f t="shared" si="3"/>
        <v>0</v>
      </c>
      <c r="H21" s="78">
        <f t="shared" si="3"/>
        <v>0</v>
      </c>
      <c r="I21" s="78">
        <f t="shared" si="3"/>
        <v>0</v>
      </c>
      <c r="J21" s="78">
        <f t="shared" si="3"/>
        <v>0</v>
      </c>
      <c r="K21" s="78">
        <f t="shared" si="3"/>
        <v>0</v>
      </c>
      <c r="L21" s="78">
        <f t="shared" si="3"/>
        <v>0</v>
      </c>
      <c r="M21" s="83">
        <f>F21+I21-J21</f>
        <v>0</v>
      </c>
      <c r="N21" s="78">
        <f>SUM(N22:N23)</f>
        <v>0</v>
      </c>
    </row>
    <row r="22" spans="1:14" x14ac:dyDescent="0.3">
      <c r="A22" s="84" t="s">
        <v>45</v>
      </c>
      <c r="B22" s="85">
        <v>2111</v>
      </c>
      <c r="C22" s="86" t="s">
        <v>46</v>
      </c>
      <c r="D22" s="87">
        <v>0</v>
      </c>
      <c r="E22" s="83">
        <v>0</v>
      </c>
      <c r="F22" s="83">
        <v>0</v>
      </c>
      <c r="G22" s="83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3">
        <f>H22+I22-J22</f>
        <v>0</v>
      </c>
      <c r="N22" s="87">
        <v>0</v>
      </c>
    </row>
    <row r="23" spans="1:14" ht="24" x14ac:dyDescent="0.3">
      <c r="A23" s="84" t="s">
        <v>47</v>
      </c>
      <c r="B23" s="85">
        <v>2112</v>
      </c>
      <c r="C23" s="86" t="s">
        <v>48</v>
      </c>
      <c r="D23" s="87">
        <v>0</v>
      </c>
      <c r="E23" s="83">
        <v>0</v>
      </c>
      <c r="F23" s="83">
        <v>0</v>
      </c>
      <c r="G23" s="83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3">
        <f>H23+I23-J23</f>
        <v>0</v>
      </c>
      <c r="N23" s="87">
        <v>0</v>
      </c>
    </row>
    <row r="24" spans="1:14" ht="24" x14ac:dyDescent="0.3">
      <c r="A24" s="88" t="s">
        <v>49</v>
      </c>
      <c r="B24" s="80">
        <v>2120</v>
      </c>
      <c r="C24" s="81" t="s">
        <v>50</v>
      </c>
      <c r="D24" s="87">
        <v>0</v>
      </c>
      <c r="E24" s="87">
        <v>0</v>
      </c>
      <c r="F24" s="83">
        <v>0</v>
      </c>
      <c r="G24" s="83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3">
        <f>M25+M26+M27+M28+M32+M33+M34+M41</f>
        <v>0</v>
      </c>
      <c r="N24" s="87">
        <v>0</v>
      </c>
    </row>
    <row r="25" spans="1:14" ht="22.8" x14ac:dyDescent="0.3">
      <c r="A25" s="89" t="s">
        <v>51</v>
      </c>
      <c r="B25" s="73">
        <v>2200</v>
      </c>
      <c r="C25" s="74" t="s">
        <v>52</v>
      </c>
      <c r="D25" s="83">
        <f>D26+D27+D28+D29+D30+D31+D32+D39</f>
        <v>0</v>
      </c>
      <c r="E25" s="83">
        <v>0</v>
      </c>
      <c r="F25" s="83">
        <f t="shared" ref="F25:L25" si="4">F26+F27+F28+F29+F30+F31+F32+F39</f>
        <v>0</v>
      </c>
      <c r="G25" s="83">
        <f t="shared" si="4"/>
        <v>0</v>
      </c>
      <c r="H25" s="83">
        <f t="shared" si="4"/>
        <v>0</v>
      </c>
      <c r="I25" s="83">
        <f t="shared" si="4"/>
        <v>0</v>
      </c>
      <c r="J25" s="83">
        <f t="shared" si="4"/>
        <v>0</v>
      </c>
      <c r="K25" s="83">
        <f t="shared" si="4"/>
        <v>0</v>
      </c>
      <c r="L25" s="83">
        <f t="shared" si="4"/>
        <v>0</v>
      </c>
      <c r="M25" s="83">
        <f t="shared" ref="M25:M33" si="5">H25+I25-J25</f>
        <v>0</v>
      </c>
      <c r="N25" s="83">
        <f>N26+N27+N28+N29+N30+N31+N32+N39</f>
        <v>0</v>
      </c>
    </row>
    <row r="26" spans="1:14" ht="24" x14ac:dyDescent="0.3">
      <c r="A26" s="79" t="s">
        <v>53</v>
      </c>
      <c r="B26" s="80">
        <v>2210</v>
      </c>
      <c r="C26" s="81" t="s">
        <v>54</v>
      </c>
      <c r="D26" s="87">
        <v>0</v>
      </c>
      <c r="E26" s="83">
        <v>0</v>
      </c>
      <c r="F26" s="83">
        <v>0</v>
      </c>
      <c r="G26" s="83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3">
        <f t="shared" si="5"/>
        <v>0</v>
      </c>
      <c r="N26" s="87">
        <v>0</v>
      </c>
    </row>
    <row r="27" spans="1:14" ht="24" x14ac:dyDescent="0.3">
      <c r="A27" s="79" t="s">
        <v>55</v>
      </c>
      <c r="B27" s="80">
        <v>2220</v>
      </c>
      <c r="C27" s="80">
        <v>100</v>
      </c>
      <c r="D27" s="87">
        <v>0</v>
      </c>
      <c r="E27" s="87">
        <v>0</v>
      </c>
      <c r="F27" s="83">
        <v>0</v>
      </c>
      <c r="G27" s="83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3">
        <f t="shared" si="5"/>
        <v>0</v>
      </c>
      <c r="N27" s="87">
        <v>0</v>
      </c>
    </row>
    <row r="28" spans="1:14" x14ac:dyDescent="0.3">
      <c r="A28" s="79" t="s">
        <v>56</v>
      </c>
      <c r="B28" s="80">
        <v>2230</v>
      </c>
      <c r="C28" s="80">
        <v>110</v>
      </c>
      <c r="D28" s="87">
        <v>0</v>
      </c>
      <c r="E28" s="87">
        <v>0</v>
      </c>
      <c r="F28" s="83">
        <v>0</v>
      </c>
      <c r="G28" s="83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3">
        <f t="shared" si="5"/>
        <v>0</v>
      </c>
      <c r="N28" s="87">
        <v>0</v>
      </c>
    </row>
    <row r="29" spans="1:14" ht="24" x14ac:dyDescent="0.3">
      <c r="A29" s="79" t="s">
        <v>57</v>
      </c>
      <c r="B29" s="80">
        <v>2240</v>
      </c>
      <c r="C29" s="80">
        <v>120</v>
      </c>
      <c r="D29" s="87">
        <v>0</v>
      </c>
      <c r="E29" s="83">
        <v>0</v>
      </c>
      <c r="F29" s="83">
        <v>0</v>
      </c>
      <c r="G29" s="83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3">
        <f t="shared" si="5"/>
        <v>0</v>
      </c>
      <c r="N29" s="87">
        <v>0</v>
      </c>
    </row>
    <row r="30" spans="1:14" x14ac:dyDescent="0.3">
      <c r="A30" s="79" t="s">
        <v>58</v>
      </c>
      <c r="B30" s="80">
        <v>2250</v>
      </c>
      <c r="C30" s="80">
        <v>130</v>
      </c>
      <c r="D30" s="87">
        <v>0</v>
      </c>
      <c r="E30" s="83">
        <v>0</v>
      </c>
      <c r="F30" s="83">
        <v>0</v>
      </c>
      <c r="G30" s="83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3">
        <f t="shared" si="5"/>
        <v>0</v>
      </c>
      <c r="N30" s="87">
        <v>0</v>
      </c>
    </row>
    <row r="31" spans="1:14" ht="24" x14ac:dyDescent="0.3">
      <c r="A31" s="88" t="s">
        <v>59</v>
      </c>
      <c r="B31" s="80">
        <v>2260</v>
      </c>
      <c r="C31" s="80">
        <v>140</v>
      </c>
      <c r="D31" s="87">
        <v>0</v>
      </c>
      <c r="E31" s="83">
        <v>0</v>
      </c>
      <c r="F31" s="83">
        <v>0</v>
      </c>
      <c r="G31" s="83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3">
        <f t="shared" si="5"/>
        <v>0</v>
      </c>
      <c r="N31" s="87">
        <v>0</v>
      </c>
    </row>
    <row r="32" spans="1:14" ht="24" x14ac:dyDescent="0.3">
      <c r="A32" s="88" t="s">
        <v>60</v>
      </c>
      <c r="B32" s="80">
        <v>2270</v>
      </c>
      <c r="C32" s="80">
        <v>150</v>
      </c>
      <c r="D32" s="83">
        <f>SUM(D33:D37)</f>
        <v>0</v>
      </c>
      <c r="E32" s="87">
        <v>0</v>
      </c>
      <c r="F32" s="83">
        <f t="shared" ref="F32:L32" si="6">SUM(F33:F37)</f>
        <v>0</v>
      </c>
      <c r="G32" s="83">
        <f t="shared" si="6"/>
        <v>0</v>
      </c>
      <c r="H32" s="83">
        <f t="shared" si="6"/>
        <v>0</v>
      </c>
      <c r="I32" s="83">
        <f t="shared" si="6"/>
        <v>0</v>
      </c>
      <c r="J32" s="83">
        <f t="shared" si="6"/>
        <v>0</v>
      </c>
      <c r="K32" s="83">
        <f t="shared" si="6"/>
        <v>0</v>
      </c>
      <c r="L32" s="83">
        <f t="shared" si="6"/>
        <v>0</v>
      </c>
      <c r="M32" s="83">
        <f t="shared" si="5"/>
        <v>0</v>
      </c>
      <c r="N32" s="83">
        <f>SUM(N33:N38)</f>
        <v>0</v>
      </c>
    </row>
    <row r="33" spans="1:14" x14ac:dyDescent="0.3">
      <c r="A33" s="84" t="s">
        <v>61</v>
      </c>
      <c r="B33" s="85">
        <v>2271</v>
      </c>
      <c r="C33" s="85">
        <v>160</v>
      </c>
      <c r="D33" s="87">
        <v>0</v>
      </c>
      <c r="E33" s="83">
        <v>0</v>
      </c>
      <c r="F33" s="83">
        <v>0</v>
      </c>
      <c r="G33" s="83">
        <v>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3">
        <f t="shared" si="5"/>
        <v>0</v>
      </c>
      <c r="N33" s="87">
        <v>0</v>
      </c>
    </row>
    <row r="34" spans="1:14" ht="24" x14ac:dyDescent="0.3">
      <c r="A34" s="84" t="s">
        <v>62</v>
      </c>
      <c r="B34" s="85">
        <v>2272</v>
      </c>
      <c r="C34" s="85">
        <v>170</v>
      </c>
      <c r="D34" s="87">
        <v>0</v>
      </c>
      <c r="E34" s="83">
        <v>0</v>
      </c>
      <c r="F34" s="83">
        <v>0</v>
      </c>
      <c r="G34" s="83">
        <v>0</v>
      </c>
      <c r="H34" s="87">
        <v>0</v>
      </c>
      <c r="I34" s="87">
        <v>0</v>
      </c>
      <c r="J34" s="87">
        <v>0</v>
      </c>
      <c r="K34" s="87">
        <v>0</v>
      </c>
      <c r="L34" s="87">
        <v>0</v>
      </c>
      <c r="M34" s="83">
        <f>SUM(M35:M40)</f>
        <v>0</v>
      </c>
      <c r="N34" s="87">
        <v>0</v>
      </c>
    </row>
    <row r="35" spans="1:14" x14ac:dyDescent="0.3">
      <c r="A35" s="84" t="s">
        <v>63</v>
      </c>
      <c r="B35" s="85">
        <v>2273</v>
      </c>
      <c r="C35" s="85">
        <v>180</v>
      </c>
      <c r="D35" s="87">
        <v>0</v>
      </c>
      <c r="E35" s="83">
        <v>0</v>
      </c>
      <c r="F35" s="83">
        <v>0</v>
      </c>
      <c r="G35" s="83">
        <v>0</v>
      </c>
      <c r="H35" s="87">
        <v>0</v>
      </c>
      <c r="I35" s="87">
        <v>0</v>
      </c>
      <c r="J35" s="87">
        <v>0</v>
      </c>
      <c r="K35" s="87">
        <v>0</v>
      </c>
      <c r="L35" s="87">
        <v>0</v>
      </c>
      <c r="M35" s="83">
        <f>H35+I35-J35</f>
        <v>0</v>
      </c>
      <c r="N35" s="87">
        <v>0</v>
      </c>
    </row>
    <row r="36" spans="1:14" x14ac:dyDescent="0.3">
      <c r="A36" s="84" t="s">
        <v>64</v>
      </c>
      <c r="B36" s="85">
        <v>2274</v>
      </c>
      <c r="C36" s="85">
        <v>190</v>
      </c>
      <c r="D36" s="87">
        <v>0</v>
      </c>
      <c r="E36" s="83">
        <v>0</v>
      </c>
      <c r="F36" s="83">
        <v>0</v>
      </c>
      <c r="G36" s="83">
        <v>0</v>
      </c>
      <c r="H36" s="87">
        <v>0</v>
      </c>
      <c r="I36" s="87">
        <v>0</v>
      </c>
      <c r="J36" s="87">
        <v>0</v>
      </c>
      <c r="K36" s="87">
        <v>0</v>
      </c>
      <c r="L36" s="87">
        <v>0</v>
      </c>
      <c r="M36" s="83">
        <f>H36+I36-J36</f>
        <v>0</v>
      </c>
      <c r="N36" s="87">
        <v>0</v>
      </c>
    </row>
    <row r="37" spans="1:14" x14ac:dyDescent="0.3">
      <c r="A37" s="84" t="s">
        <v>65</v>
      </c>
      <c r="B37" s="85">
        <v>2275</v>
      </c>
      <c r="C37" s="85">
        <v>200</v>
      </c>
      <c r="D37" s="87">
        <v>0</v>
      </c>
      <c r="E37" s="83">
        <v>0</v>
      </c>
      <c r="F37" s="83">
        <v>0</v>
      </c>
      <c r="G37" s="83">
        <v>0</v>
      </c>
      <c r="H37" s="87">
        <v>0</v>
      </c>
      <c r="I37" s="87">
        <v>0</v>
      </c>
      <c r="J37" s="87">
        <v>0</v>
      </c>
      <c r="K37" s="87">
        <v>0</v>
      </c>
      <c r="L37" s="87">
        <v>0</v>
      </c>
      <c r="M37" s="83">
        <f>H37+I37-J37</f>
        <v>0</v>
      </c>
      <c r="N37" s="87">
        <v>0</v>
      </c>
    </row>
    <row r="38" spans="1:14" x14ac:dyDescent="0.3">
      <c r="A38" s="90" t="s">
        <v>66</v>
      </c>
      <c r="B38" s="85">
        <v>2276</v>
      </c>
      <c r="C38" s="85">
        <v>210</v>
      </c>
      <c r="D38" s="87"/>
      <c r="E38" s="83"/>
      <c r="F38" s="83"/>
      <c r="G38" s="83"/>
      <c r="H38" s="87"/>
      <c r="I38" s="87"/>
      <c r="J38" s="87"/>
      <c r="K38" s="87"/>
      <c r="L38" s="87"/>
      <c r="M38" s="83"/>
      <c r="N38" s="87">
        <v>0</v>
      </c>
    </row>
    <row r="39" spans="1:14" ht="40.799999999999997" x14ac:dyDescent="0.3">
      <c r="A39" s="91" t="s">
        <v>67</v>
      </c>
      <c r="B39" s="80">
        <v>2280</v>
      </c>
      <c r="C39" s="80">
        <v>220</v>
      </c>
      <c r="D39" s="83">
        <f>SUM(D40:D41)</f>
        <v>0</v>
      </c>
      <c r="E39" s="83">
        <v>0</v>
      </c>
      <c r="F39" s="83">
        <f t="shared" ref="F39:L39" si="7">SUM(F40:F41)</f>
        <v>0</v>
      </c>
      <c r="G39" s="83">
        <f t="shared" si="7"/>
        <v>0</v>
      </c>
      <c r="H39" s="83">
        <f t="shared" si="7"/>
        <v>0</v>
      </c>
      <c r="I39" s="83">
        <f t="shared" si="7"/>
        <v>0</v>
      </c>
      <c r="J39" s="83">
        <f t="shared" si="7"/>
        <v>0</v>
      </c>
      <c r="K39" s="83">
        <f t="shared" si="7"/>
        <v>0</v>
      </c>
      <c r="L39" s="83">
        <f t="shared" si="7"/>
        <v>0</v>
      </c>
      <c r="M39" s="83">
        <f>H39+I39-J39</f>
        <v>0</v>
      </c>
      <c r="N39" s="83">
        <f>SUM(N40:N41)</f>
        <v>0</v>
      </c>
    </row>
    <row r="40" spans="1:14" ht="28.8" x14ac:dyDescent="0.3">
      <c r="A40" s="92" t="s">
        <v>68</v>
      </c>
      <c r="B40" s="85">
        <v>2281</v>
      </c>
      <c r="C40" s="85">
        <v>230</v>
      </c>
      <c r="D40" s="87">
        <v>0</v>
      </c>
      <c r="E40" s="87">
        <v>0</v>
      </c>
      <c r="F40" s="83">
        <v>0</v>
      </c>
      <c r="G40" s="83">
        <v>0</v>
      </c>
      <c r="H40" s="87">
        <v>0</v>
      </c>
      <c r="I40" s="87">
        <v>0</v>
      </c>
      <c r="J40" s="87">
        <v>0</v>
      </c>
      <c r="K40" s="87">
        <v>0</v>
      </c>
      <c r="L40" s="87">
        <v>0</v>
      </c>
      <c r="M40" s="83">
        <f>H40+I40-J40</f>
        <v>0</v>
      </c>
      <c r="N40" s="87">
        <v>0</v>
      </c>
    </row>
    <row r="41" spans="1:14" ht="28.8" x14ac:dyDescent="0.3">
      <c r="A41" s="93" t="s">
        <v>69</v>
      </c>
      <c r="B41" s="85">
        <v>2282</v>
      </c>
      <c r="C41" s="85">
        <v>240</v>
      </c>
      <c r="D41" s="87">
        <v>0</v>
      </c>
      <c r="E41" s="87">
        <v>0</v>
      </c>
      <c r="F41" s="83">
        <v>0</v>
      </c>
      <c r="G41" s="83">
        <v>0</v>
      </c>
      <c r="H41" s="87">
        <v>0</v>
      </c>
      <c r="I41" s="87">
        <v>0</v>
      </c>
      <c r="J41" s="87">
        <v>0</v>
      </c>
      <c r="K41" s="87">
        <v>0</v>
      </c>
      <c r="L41" s="87">
        <v>0</v>
      </c>
      <c r="M41" s="83">
        <f>SUM(M42:M43)</f>
        <v>0</v>
      </c>
      <c r="N41" s="87">
        <v>0</v>
      </c>
    </row>
    <row r="42" spans="1:14" ht="20.399999999999999" x14ac:dyDescent="0.3">
      <c r="A42" s="94" t="s">
        <v>70</v>
      </c>
      <c r="B42" s="73">
        <v>2400</v>
      </c>
      <c r="C42" s="73">
        <v>250</v>
      </c>
      <c r="D42" s="75">
        <f t="shared" ref="D42:L42" si="8">SUM(D43:D44)</f>
        <v>0</v>
      </c>
      <c r="E42" s="75">
        <f t="shared" si="8"/>
        <v>0</v>
      </c>
      <c r="F42" s="75">
        <f t="shared" si="8"/>
        <v>0</v>
      </c>
      <c r="G42" s="75">
        <f>SUM(G43:G44)</f>
        <v>0</v>
      </c>
      <c r="H42" s="75">
        <f t="shared" si="8"/>
        <v>0</v>
      </c>
      <c r="I42" s="75">
        <f t="shared" si="8"/>
        <v>0</v>
      </c>
      <c r="J42" s="75">
        <f t="shared" si="8"/>
        <v>0</v>
      </c>
      <c r="K42" s="75">
        <f>SUM(K43:K44)</f>
        <v>0</v>
      </c>
      <c r="L42" s="75">
        <f t="shared" si="8"/>
        <v>0</v>
      </c>
      <c r="M42" s="83">
        <f>H42+I42-J42</f>
        <v>0</v>
      </c>
      <c r="N42" s="75">
        <f>SUM(N43:N44)</f>
        <v>0</v>
      </c>
    </row>
    <row r="43" spans="1:14" ht="20.399999999999999" x14ac:dyDescent="0.3">
      <c r="A43" s="95" t="s">
        <v>71</v>
      </c>
      <c r="B43" s="80">
        <v>2410</v>
      </c>
      <c r="C43" s="80">
        <v>260</v>
      </c>
      <c r="D43" s="87">
        <v>0</v>
      </c>
      <c r="E43" s="83">
        <v>0</v>
      </c>
      <c r="F43" s="83">
        <v>0</v>
      </c>
      <c r="G43" s="83">
        <v>0</v>
      </c>
      <c r="H43" s="87">
        <v>0</v>
      </c>
      <c r="I43" s="87">
        <v>0</v>
      </c>
      <c r="J43" s="87">
        <v>0</v>
      </c>
      <c r="K43" s="87">
        <v>0</v>
      </c>
      <c r="L43" s="87">
        <v>0</v>
      </c>
      <c r="M43" s="83">
        <f>H43+I43-J43</f>
        <v>0</v>
      </c>
      <c r="N43" s="87">
        <v>0</v>
      </c>
    </row>
    <row r="44" spans="1:14" ht="20.399999999999999" x14ac:dyDescent="0.3">
      <c r="A44" s="95" t="s">
        <v>72</v>
      </c>
      <c r="B44" s="80">
        <v>2420</v>
      </c>
      <c r="C44" s="80">
        <v>270</v>
      </c>
      <c r="D44" s="87">
        <v>0</v>
      </c>
      <c r="E44" s="83">
        <v>0</v>
      </c>
      <c r="F44" s="83">
        <v>0</v>
      </c>
      <c r="G44" s="83">
        <v>0</v>
      </c>
      <c r="H44" s="87">
        <v>0</v>
      </c>
      <c r="I44" s="87">
        <v>0</v>
      </c>
      <c r="J44" s="87">
        <v>0</v>
      </c>
      <c r="K44" s="87">
        <v>0</v>
      </c>
      <c r="L44" s="87">
        <v>0</v>
      </c>
      <c r="M44" s="83">
        <f>SUM(M45:M46)</f>
        <v>0</v>
      </c>
      <c r="N44" s="87">
        <v>0</v>
      </c>
    </row>
    <row r="45" spans="1:14" x14ac:dyDescent="0.3">
      <c r="A45" s="96" t="s">
        <v>73</v>
      </c>
      <c r="B45" s="73">
        <v>2600</v>
      </c>
      <c r="C45" s="73">
        <v>280</v>
      </c>
      <c r="D45" s="75">
        <f t="shared" ref="D45:L45" si="9">SUM(D46:D48)</f>
        <v>0</v>
      </c>
      <c r="E45" s="75">
        <f t="shared" si="9"/>
        <v>0</v>
      </c>
      <c r="F45" s="75">
        <f t="shared" si="9"/>
        <v>0</v>
      </c>
      <c r="G45" s="75">
        <f>SUM(G46:G48)</f>
        <v>0</v>
      </c>
      <c r="H45" s="75">
        <f t="shared" si="9"/>
        <v>0</v>
      </c>
      <c r="I45" s="75">
        <f t="shared" si="9"/>
        <v>0</v>
      </c>
      <c r="J45" s="75">
        <f t="shared" si="9"/>
        <v>0</v>
      </c>
      <c r="K45" s="75">
        <f>SUM(K46:K48)</f>
        <v>0</v>
      </c>
      <c r="L45" s="75">
        <f t="shared" si="9"/>
        <v>0</v>
      </c>
      <c r="M45" s="83">
        <f>H45+I45-J45</f>
        <v>0</v>
      </c>
      <c r="N45" s="75">
        <f>SUM(N46:N48)</f>
        <v>0</v>
      </c>
    </row>
    <row r="46" spans="1:14" ht="30.6" x14ac:dyDescent="0.3">
      <c r="A46" s="91" t="s">
        <v>74</v>
      </c>
      <c r="B46" s="80">
        <v>2610</v>
      </c>
      <c r="C46" s="80">
        <v>290</v>
      </c>
      <c r="D46" s="87">
        <v>0</v>
      </c>
      <c r="E46" s="83">
        <v>0</v>
      </c>
      <c r="F46" s="83">
        <v>0</v>
      </c>
      <c r="G46" s="83">
        <v>0</v>
      </c>
      <c r="H46" s="87">
        <v>0</v>
      </c>
      <c r="I46" s="87">
        <v>0</v>
      </c>
      <c r="J46" s="87">
        <v>0</v>
      </c>
      <c r="K46" s="87">
        <v>0</v>
      </c>
      <c r="L46" s="87">
        <v>0</v>
      </c>
      <c r="M46" s="83">
        <f>H46+I46-J46</f>
        <v>0</v>
      </c>
      <c r="N46" s="87">
        <v>0</v>
      </c>
    </row>
    <row r="47" spans="1:14" ht="30.6" x14ac:dyDescent="0.3">
      <c r="A47" s="91" t="s">
        <v>75</v>
      </c>
      <c r="B47" s="80">
        <v>2620</v>
      </c>
      <c r="C47" s="80">
        <v>300</v>
      </c>
      <c r="D47" s="87">
        <v>0</v>
      </c>
      <c r="E47" s="83">
        <v>0</v>
      </c>
      <c r="F47" s="83">
        <v>0</v>
      </c>
      <c r="G47" s="83">
        <v>0</v>
      </c>
      <c r="H47" s="87">
        <v>0</v>
      </c>
      <c r="I47" s="87">
        <v>0</v>
      </c>
      <c r="J47" s="87">
        <v>0</v>
      </c>
      <c r="K47" s="87">
        <v>0</v>
      </c>
      <c r="L47" s="87">
        <v>0</v>
      </c>
      <c r="M47" s="83">
        <f>SUM(M48:M50)</f>
        <v>0</v>
      </c>
      <c r="N47" s="87">
        <v>0</v>
      </c>
    </row>
    <row r="48" spans="1:14" ht="30.6" x14ac:dyDescent="0.3">
      <c r="A48" s="95" t="s">
        <v>76</v>
      </c>
      <c r="B48" s="80">
        <v>2630</v>
      </c>
      <c r="C48" s="80">
        <v>310</v>
      </c>
      <c r="D48" s="87">
        <v>0</v>
      </c>
      <c r="E48" s="83">
        <v>0</v>
      </c>
      <c r="F48" s="83">
        <v>0</v>
      </c>
      <c r="G48" s="83">
        <v>0</v>
      </c>
      <c r="H48" s="87">
        <v>0</v>
      </c>
      <c r="I48" s="87">
        <v>0</v>
      </c>
      <c r="J48" s="87">
        <v>0</v>
      </c>
      <c r="K48" s="87">
        <v>0</v>
      </c>
      <c r="L48" s="87">
        <v>0</v>
      </c>
      <c r="M48" s="83">
        <f>H48+I48-J48</f>
        <v>0</v>
      </c>
      <c r="N48" s="87">
        <v>0</v>
      </c>
    </row>
    <row r="49" spans="1:14" x14ac:dyDescent="0.3">
      <c r="A49" s="97" t="s">
        <v>77</v>
      </c>
      <c r="B49" s="73">
        <v>2700</v>
      </c>
      <c r="C49" s="73">
        <v>320</v>
      </c>
      <c r="D49" s="75">
        <f>SUM(D50:D52)</f>
        <v>0</v>
      </c>
      <c r="E49" s="98">
        <v>0</v>
      </c>
      <c r="F49" s="75">
        <f t="shared" ref="F49:L49" si="10">SUM(F50:F52)</f>
        <v>0</v>
      </c>
      <c r="G49" s="75">
        <f t="shared" si="10"/>
        <v>0</v>
      </c>
      <c r="H49" s="75">
        <f t="shared" si="10"/>
        <v>0</v>
      </c>
      <c r="I49" s="75">
        <f t="shared" si="10"/>
        <v>0</v>
      </c>
      <c r="J49" s="75">
        <f t="shared" si="10"/>
        <v>0</v>
      </c>
      <c r="K49" s="75">
        <f t="shared" si="10"/>
        <v>0</v>
      </c>
      <c r="L49" s="75">
        <f t="shared" si="10"/>
        <v>0</v>
      </c>
      <c r="M49" s="83">
        <f t="shared" ref="M49:M59" si="11">H49+I49-J49</f>
        <v>0</v>
      </c>
      <c r="N49" s="75">
        <f>SUM(N50:N52)</f>
        <v>0</v>
      </c>
    </row>
    <row r="50" spans="1:14" x14ac:dyDescent="0.3">
      <c r="A50" s="91" t="s">
        <v>78</v>
      </c>
      <c r="B50" s="80">
        <v>2710</v>
      </c>
      <c r="C50" s="80">
        <v>330</v>
      </c>
      <c r="D50" s="87">
        <v>0</v>
      </c>
      <c r="E50" s="83">
        <v>0</v>
      </c>
      <c r="F50" s="83">
        <v>0</v>
      </c>
      <c r="G50" s="83">
        <v>0</v>
      </c>
      <c r="H50" s="87">
        <v>0</v>
      </c>
      <c r="I50" s="87">
        <v>0</v>
      </c>
      <c r="J50" s="87">
        <v>0</v>
      </c>
      <c r="K50" s="87">
        <v>0</v>
      </c>
      <c r="L50" s="87">
        <v>0</v>
      </c>
      <c r="M50" s="83">
        <f t="shared" si="11"/>
        <v>0</v>
      </c>
      <c r="N50" s="87">
        <v>0</v>
      </c>
    </row>
    <row r="51" spans="1:14" x14ac:dyDescent="0.3">
      <c r="A51" s="91" t="s">
        <v>79</v>
      </c>
      <c r="B51" s="80">
        <v>2720</v>
      </c>
      <c r="C51" s="80">
        <v>340</v>
      </c>
      <c r="D51" s="87">
        <v>0</v>
      </c>
      <c r="E51" s="83">
        <v>0</v>
      </c>
      <c r="F51" s="83">
        <v>0</v>
      </c>
      <c r="G51" s="83">
        <v>0</v>
      </c>
      <c r="H51" s="87">
        <v>0</v>
      </c>
      <c r="I51" s="87">
        <v>0</v>
      </c>
      <c r="J51" s="87">
        <v>0</v>
      </c>
      <c r="K51" s="87">
        <v>0</v>
      </c>
      <c r="L51" s="87">
        <v>0</v>
      </c>
      <c r="M51" s="83">
        <f t="shared" si="11"/>
        <v>0</v>
      </c>
      <c r="N51" s="87">
        <v>0</v>
      </c>
    </row>
    <row r="52" spans="1:14" x14ac:dyDescent="0.3">
      <c r="A52" s="91" t="s">
        <v>80</v>
      </c>
      <c r="B52" s="80">
        <v>2730</v>
      </c>
      <c r="C52" s="80">
        <v>350</v>
      </c>
      <c r="D52" s="87">
        <v>0</v>
      </c>
      <c r="E52" s="83">
        <v>0</v>
      </c>
      <c r="F52" s="83">
        <v>0</v>
      </c>
      <c r="G52" s="83">
        <v>0</v>
      </c>
      <c r="H52" s="87">
        <v>0</v>
      </c>
      <c r="I52" s="87">
        <v>0</v>
      </c>
      <c r="J52" s="87">
        <v>0</v>
      </c>
      <c r="K52" s="87">
        <v>0</v>
      </c>
      <c r="L52" s="87">
        <v>0</v>
      </c>
      <c r="M52" s="83">
        <f t="shared" si="11"/>
        <v>0</v>
      </c>
      <c r="N52" s="87">
        <v>0</v>
      </c>
    </row>
    <row r="53" spans="1:14" x14ac:dyDescent="0.3">
      <c r="A53" s="97" t="s">
        <v>81</v>
      </c>
      <c r="B53" s="73">
        <v>2800</v>
      </c>
      <c r="C53" s="73">
        <v>360</v>
      </c>
      <c r="D53" s="98">
        <v>0</v>
      </c>
      <c r="E53" s="75">
        <v>0</v>
      </c>
      <c r="F53" s="75">
        <v>0</v>
      </c>
      <c r="G53" s="75">
        <v>0</v>
      </c>
      <c r="H53" s="98">
        <v>0</v>
      </c>
      <c r="I53" s="98">
        <v>0</v>
      </c>
      <c r="J53" s="98">
        <v>0</v>
      </c>
      <c r="K53" s="98">
        <v>0</v>
      </c>
      <c r="L53" s="98">
        <v>0</v>
      </c>
      <c r="M53" s="83">
        <f t="shared" si="11"/>
        <v>0</v>
      </c>
      <c r="N53" s="98">
        <v>0</v>
      </c>
    </row>
    <row r="54" spans="1:14" x14ac:dyDescent="0.3">
      <c r="A54" s="73" t="s">
        <v>82</v>
      </c>
      <c r="B54" s="73">
        <v>3000</v>
      </c>
      <c r="C54" s="73">
        <v>370</v>
      </c>
      <c r="D54" s="75">
        <f t="shared" ref="D54:J54" si="12">SUM(D55+D69)</f>
        <v>390316</v>
      </c>
      <c r="E54" s="75">
        <f>SUM(E55+E69)</f>
        <v>0</v>
      </c>
      <c r="F54" s="75">
        <f t="shared" si="12"/>
        <v>0</v>
      </c>
      <c r="G54" s="75">
        <f>SUM(G55+G69)</f>
        <v>0</v>
      </c>
      <c r="H54" s="75">
        <f t="shared" si="12"/>
        <v>0</v>
      </c>
      <c r="I54" s="75">
        <f t="shared" si="12"/>
        <v>390300.66</v>
      </c>
      <c r="J54" s="75">
        <f t="shared" si="12"/>
        <v>390300.66</v>
      </c>
      <c r="K54" s="75">
        <f>SUM(K55+K69)</f>
        <v>0</v>
      </c>
      <c r="L54" s="75">
        <f>SUM(L55+L69)</f>
        <v>0</v>
      </c>
      <c r="M54" s="83">
        <f t="shared" si="11"/>
        <v>0</v>
      </c>
      <c r="N54" s="75">
        <f>SUM(N55+N69)</f>
        <v>0</v>
      </c>
    </row>
    <row r="55" spans="1:14" x14ac:dyDescent="0.3">
      <c r="A55" s="94" t="s">
        <v>83</v>
      </c>
      <c r="B55" s="73">
        <v>3100</v>
      </c>
      <c r="C55" s="73">
        <v>380</v>
      </c>
      <c r="D55" s="75">
        <f t="shared" ref="D55:J55" si="13">SUM(D56+D57+D60+D63+D67+D68)</f>
        <v>390316</v>
      </c>
      <c r="E55" s="75">
        <f>SUM(E56+E57+E60+E63+E67+E68)</f>
        <v>0</v>
      </c>
      <c r="F55" s="75">
        <f t="shared" si="13"/>
        <v>0</v>
      </c>
      <c r="G55" s="75">
        <f>SUM(G56+G57+G60+G63+G67+G68)</f>
        <v>0</v>
      </c>
      <c r="H55" s="75">
        <f t="shared" si="13"/>
        <v>0</v>
      </c>
      <c r="I55" s="75">
        <f t="shared" si="13"/>
        <v>390300.66</v>
      </c>
      <c r="J55" s="75">
        <f t="shared" si="13"/>
        <v>390300.66</v>
      </c>
      <c r="K55" s="75">
        <f>SUM(K56+K57+K60+K63+K67+K68)</f>
        <v>0</v>
      </c>
      <c r="L55" s="75">
        <f>SUM(L56+L57+L60+L63+L67+L68)</f>
        <v>0</v>
      </c>
      <c r="M55" s="83">
        <f t="shared" si="11"/>
        <v>0</v>
      </c>
      <c r="N55" s="75">
        <f>SUM(N56+N57+N60+N63+N67+N68)</f>
        <v>0</v>
      </c>
    </row>
    <row r="56" spans="1:14" ht="30.6" x14ac:dyDescent="0.3">
      <c r="A56" s="91" t="s">
        <v>84</v>
      </c>
      <c r="B56" s="80">
        <v>3110</v>
      </c>
      <c r="C56" s="80">
        <v>390</v>
      </c>
      <c r="D56" s="87">
        <v>390316</v>
      </c>
      <c r="E56" s="87">
        <v>0</v>
      </c>
      <c r="F56" s="83">
        <v>0</v>
      </c>
      <c r="G56" s="83">
        <v>0</v>
      </c>
      <c r="H56" s="87">
        <v>0</v>
      </c>
      <c r="I56" s="87">
        <v>390300.66</v>
      </c>
      <c r="J56" s="87">
        <v>390300.66</v>
      </c>
      <c r="K56" s="87">
        <v>0</v>
      </c>
      <c r="L56" s="87">
        <v>0</v>
      </c>
      <c r="M56" s="83">
        <f t="shared" si="11"/>
        <v>0</v>
      </c>
      <c r="N56" s="87">
        <v>0</v>
      </c>
    </row>
    <row r="57" spans="1:14" ht="20.399999999999999" x14ac:dyDescent="0.3">
      <c r="A57" s="95" t="s">
        <v>85</v>
      </c>
      <c r="B57" s="80">
        <v>3120</v>
      </c>
      <c r="C57" s="80">
        <v>400</v>
      </c>
      <c r="D57" s="83">
        <f t="shared" ref="D57:L57" si="14">SUM(D58:D59)</f>
        <v>0</v>
      </c>
      <c r="E57" s="83">
        <f>SUM(E58:E59)</f>
        <v>0</v>
      </c>
      <c r="F57" s="83">
        <f t="shared" si="14"/>
        <v>0</v>
      </c>
      <c r="G57" s="83">
        <f>SUM(G58:G59)</f>
        <v>0</v>
      </c>
      <c r="H57" s="83">
        <f t="shared" si="14"/>
        <v>0</v>
      </c>
      <c r="I57" s="83">
        <f t="shared" si="14"/>
        <v>0</v>
      </c>
      <c r="J57" s="83">
        <f t="shared" si="14"/>
        <v>0</v>
      </c>
      <c r="K57" s="83">
        <f>SUM(K58:K59)</f>
        <v>0</v>
      </c>
      <c r="L57" s="83">
        <f t="shared" si="14"/>
        <v>0</v>
      </c>
      <c r="M57" s="83">
        <f t="shared" si="11"/>
        <v>0</v>
      </c>
      <c r="N57" s="83">
        <f>SUM(N58:N59)</f>
        <v>0</v>
      </c>
    </row>
    <row r="58" spans="1:14" ht="20.399999999999999" x14ac:dyDescent="0.3">
      <c r="A58" s="90" t="s">
        <v>86</v>
      </c>
      <c r="B58" s="85">
        <v>3121</v>
      </c>
      <c r="C58" s="85">
        <v>410</v>
      </c>
      <c r="D58" s="87">
        <v>0</v>
      </c>
      <c r="E58" s="87">
        <v>0</v>
      </c>
      <c r="F58" s="83">
        <v>0</v>
      </c>
      <c r="G58" s="83">
        <v>0</v>
      </c>
      <c r="H58" s="87">
        <v>0</v>
      </c>
      <c r="I58" s="87">
        <v>0</v>
      </c>
      <c r="J58" s="87">
        <v>0</v>
      </c>
      <c r="K58" s="87">
        <v>0</v>
      </c>
      <c r="L58" s="87">
        <v>0</v>
      </c>
      <c r="M58" s="83">
        <f t="shared" si="11"/>
        <v>0</v>
      </c>
      <c r="N58" s="87">
        <v>0</v>
      </c>
    </row>
    <row r="59" spans="1:14" ht="20.399999999999999" x14ac:dyDescent="0.3">
      <c r="A59" s="90" t="s">
        <v>87</v>
      </c>
      <c r="B59" s="85">
        <v>3122</v>
      </c>
      <c r="C59" s="85">
        <v>420</v>
      </c>
      <c r="D59" s="87">
        <v>0</v>
      </c>
      <c r="E59" s="87">
        <v>0</v>
      </c>
      <c r="F59" s="83">
        <v>0</v>
      </c>
      <c r="G59" s="83">
        <v>0</v>
      </c>
      <c r="H59" s="87">
        <v>0</v>
      </c>
      <c r="I59" s="87">
        <v>0</v>
      </c>
      <c r="J59" s="87">
        <v>0</v>
      </c>
      <c r="K59" s="87">
        <v>0</v>
      </c>
      <c r="L59" s="87">
        <v>0</v>
      </c>
      <c r="M59" s="83">
        <f t="shared" si="11"/>
        <v>0</v>
      </c>
      <c r="N59" s="87">
        <v>0</v>
      </c>
    </row>
    <row r="60" spans="1:14" x14ac:dyDescent="0.3">
      <c r="A60" s="99" t="s">
        <v>88</v>
      </c>
      <c r="B60" s="80">
        <v>3130</v>
      </c>
      <c r="C60" s="80">
        <v>430</v>
      </c>
      <c r="D60" s="83">
        <f t="shared" ref="D60:L60" si="15">SUM(D61:D62)</f>
        <v>0</v>
      </c>
      <c r="E60" s="83">
        <f>SUM(E61:E62)</f>
        <v>0</v>
      </c>
      <c r="F60" s="83">
        <f t="shared" si="15"/>
        <v>0</v>
      </c>
      <c r="G60" s="83">
        <f>SUM(G61:G62)</f>
        <v>0</v>
      </c>
      <c r="H60" s="83">
        <f t="shared" si="15"/>
        <v>0</v>
      </c>
      <c r="I60" s="83">
        <f t="shared" si="15"/>
        <v>0</v>
      </c>
      <c r="J60" s="83">
        <f t="shared" si="15"/>
        <v>0</v>
      </c>
      <c r="K60" s="83">
        <f>SUM(K61:K62)</f>
        <v>0</v>
      </c>
      <c r="L60" s="83">
        <f t="shared" si="15"/>
        <v>0</v>
      </c>
      <c r="M60" s="83">
        <f>H60+I60-J60</f>
        <v>0</v>
      </c>
      <c r="N60" s="83">
        <f>SUM(N61:N62)</f>
        <v>0</v>
      </c>
    </row>
    <row r="61" spans="1:14" ht="20.399999999999999" x14ac:dyDescent="0.3">
      <c r="A61" s="90" t="s">
        <v>89</v>
      </c>
      <c r="B61" s="85">
        <v>3131</v>
      </c>
      <c r="C61" s="85">
        <v>440</v>
      </c>
      <c r="D61" s="87">
        <v>0</v>
      </c>
      <c r="E61" s="87">
        <v>0</v>
      </c>
      <c r="F61" s="83">
        <v>0</v>
      </c>
      <c r="G61" s="83">
        <v>0</v>
      </c>
      <c r="H61" s="87">
        <v>0</v>
      </c>
      <c r="I61" s="87">
        <v>0</v>
      </c>
      <c r="J61" s="87">
        <v>0</v>
      </c>
      <c r="K61" s="87">
        <v>0</v>
      </c>
      <c r="L61" s="87">
        <v>0</v>
      </c>
      <c r="M61" s="83">
        <f>H61+I61-J61</f>
        <v>0</v>
      </c>
      <c r="N61" s="87">
        <v>0</v>
      </c>
    </row>
    <row r="62" spans="1:14" ht="20.399999999999999" x14ac:dyDescent="0.3">
      <c r="A62" s="90" t="s">
        <v>90</v>
      </c>
      <c r="B62" s="85">
        <v>3132</v>
      </c>
      <c r="C62" s="85">
        <v>450</v>
      </c>
      <c r="D62" s="87">
        <v>0</v>
      </c>
      <c r="E62" s="87">
        <v>0</v>
      </c>
      <c r="F62" s="83">
        <v>0</v>
      </c>
      <c r="G62" s="83">
        <v>0</v>
      </c>
      <c r="H62" s="87">
        <v>0</v>
      </c>
      <c r="I62" s="87">
        <v>0</v>
      </c>
      <c r="J62" s="87">
        <v>0</v>
      </c>
      <c r="K62" s="87">
        <v>0</v>
      </c>
      <c r="L62" s="87">
        <v>0</v>
      </c>
      <c r="M62" s="83">
        <f>H62+I62-J62</f>
        <v>0</v>
      </c>
      <c r="N62" s="87">
        <v>0</v>
      </c>
    </row>
    <row r="63" spans="1:14" ht="20.399999999999999" x14ac:dyDescent="0.3">
      <c r="A63" s="99" t="s">
        <v>91</v>
      </c>
      <c r="B63" s="80">
        <v>3140</v>
      </c>
      <c r="C63" s="80">
        <v>460</v>
      </c>
      <c r="D63" s="83">
        <f t="shared" ref="D63:L63" si="16">SUM(D64:D66)</f>
        <v>0</v>
      </c>
      <c r="E63" s="83">
        <f>SUM(E64:E66)</f>
        <v>0</v>
      </c>
      <c r="F63" s="83">
        <f t="shared" si="16"/>
        <v>0</v>
      </c>
      <c r="G63" s="83">
        <f>SUM(G64:G66)</f>
        <v>0</v>
      </c>
      <c r="H63" s="83">
        <f t="shared" si="16"/>
        <v>0</v>
      </c>
      <c r="I63" s="83">
        <f t="shared" si="16"/>
        <v>0</v>
      </c>
      <c r="J63" s="83">
        <f t="shared" si="16"/>
        <v>0</v>
      </c>
      <c r="K63" s="83">
        <f>SUM(K64:K66)</f>
        <v>0</v>
      </c>
      <c r="L63" s="83">
        <f t="shared" si="16"/>
        <v>0</v>
      </c>
      <c r="M63" s="83">
        <f>SUM(M64:M65)</f>
        <v>0</v>
      </c>
      <c r="N63" s="83">
        <f>SUM(N64:N66)</f>
        <v>0</v>
      </c>
    </row>
    <row r="64" spans="1:14" ht="22.2" x14ac:dyDescent="0.3">
      <c r="A64" s="84" t="s">
        <v>92</v>
      </c>
      <c r="B64" s="85">
        <v>3141</v>
      </c>
      <c r="C64" s="85">
        <v>470</v>
      </c>
      <c r="D64" s="87">
        <v>0</v>
      </c>
      <c r="E64" s="87">
        <v>0</v>
      </c>
      <c r="F64" s="83">
        <v>0</v>
      </c>
      <c r="G64" s="83">
        <v>0</v>
      </c>
      <c r="H64" s="87">
        <v>0</v>
      </c>
      <c r="I64" s="87">
        <v>0</v>
      </c>
      <c r="J64" s="87">
        <v>0</v>
      </c>
      <c r="K64" s="87">
        <v>0</v>
      </c>
      <c r="L64" s="87">
        <v>0</v>
      </c>
      <c r="M64" s="83">
        <f>H64+I64-J64</f>
        <v>0</v>
      </c>
      <c r="N64" s="87">
        <v>0</v>
      </c>
    </row>
    <row r="65" spans="1:14" ht="22.2" x14ac:dyDescent="0.3">
      <c r="A65" s="84" t="s">
        <v>93</v>
      </c>
      <c r="B65" s="85">
        <v>3142</v>
      </c>
      <c r="C65" s="85">
        <v>480</v>
      </c>
      <c r="D65" s="87">
        <v>0</v>
      </c>
      <c r="E65" s="87">
        <v>0</v>
      </c>
      <c r="F65" s="83">
        <v>0</v>
      </c>
      <c r="G65" s="83">
        <v>0</v>
      </c>
      <c r="H65" s="87">
        <v>0</v>
      </c>
      <c r="I65" s="87">
        <v>0</v>
      </c>
      <c r="J65" s="87">
        <v>0</v>
      </c>
      <c r="K65" s="87">
        <v>0</v>
      </c>
      <c r="L65" s="87">
        <v>0</v>
      </c>
      <c r="M65" s="83">
        <f>H65+I65-J65</f>
        <v>0</v>
      </c>
      <c r="N65" s="87">
        <v>0</v>
      </c>
    </row>
    <row r="66" spans="1:14" ht="22.2" x14ac:dyDescent="0.3">
      <c r="A66" s="84" t="s">
        <v>94</v>
      </c>
      <c r="B66" s="85">
        <v>3143</v>
      </c>
      <c r="C66" s="85">
        <v>490</v>
      </c>
      <c r="D66" s="87">
        <v>0</v>
      </c>
      <c r="E66" s="87">
        <v>0</v>
      </c>
      <c r="F66" s="83">
        <v>0</v>
      </c>
      <c r="G66" s="83">
        <v>0</v>
      </c>
      <c r="H66" s="87">
        <v>0</v>
      </c>
      <c r="I66" s="87">
        <v>0</v>
      </c>
      <c r="J66" s="87">
        <v>0</v>
      </c>
      <c r="K66" s="87">
        <v>0</v>
      </c>
      <c r="L66" s="87">
        <v>0</v>
      </c>
      <c r="M66" s="83">
        <f>H66+I66-J66</f>
        <v>0</v>
      </c>
      <c r="N66" s="87">
        <v>0</v>
      </c>
    </row>
    <row r="67" spans="1:14" ht="20.399999999999999" x14ac:dyDescent="0.3">
      <c r="A67" s="99" t="s">
        <v>95</v>
      </c>
      <c r="B67" s="80">
        <v>3150</v>
      </c>
      <c r="C67" s="80">
        <v>500</v>
      </c>
      <c r="D67" s="87">
        <v>0</v>
      </c>
      <c r="E67" s="87">
        <v>0</v>
      </c>
      <c r="F67" s="83">
        <v>0</v>
      </c>
      <c r="G67" s="83">
        <v>0</v>
      </c>
      <c r="H67" s="87">
        <v>0</v>
      </c>
      <c r="I67" s="87">
        <v>0</v>
      </c>
      <c r="J67" s="87">
        <v>0</v>
      </c>
      <c r="K67" s="87">
        <v>0</v>
      </c>
      <c r="L67" s="87">
        <v>0</v>
      </c>
      <c r="M67" s="83">
        <f>SUM(M68:M71)</f>
        <v>0</v>
      </c>
      <c r="N67" s="87">
        <v>0</v>
      </c>
    </row>
    <row r="68" spans="1:14" ht="20.399999999999999" x14ac:dyDescent="0.3">
      <c r="A68" s="99" t="s">
        <v>96</v>
      </c>
      <c r="B68" s="80">
        <v>3160</v>
      </c>
      <c r="C68" s="80">
        <v>510</v>
      </c>
      <c r="D68" s="87">
        <v>0</v>
      </c>
      <c r="E68" s="87">
        <v>0</v>
      </c>
      <c r="F68" s="83">
        <v>0</v>
      </c>
      <c r="G68" s="83">
        <v>0</v>
      </c>
      <c r="H68" s="87">
        <v>0</v>
      </c>
      <c r="I68" s="87">
        <v>0</v>
      </c>
      <c r="J68" s="87">
        <v>0</v>
      </c>
      <c r="K68" s="87">
        <v>0</v>
      </c>
      <c r="L68" s="87">
        <v>0</v>
      </c>
      <c r="M68" s="83">
        <f t="shared" ref="M68:M73" si="17">H68+I68-J68</f>
        <v>0</v>
      </c>
      <c r="N68" s="87">
        <v>0</v>
      </c>
    </row>
    <row r="69" spans="1:14" x14ac:dyDescent="0.3">
      <c r="A69" s="94" t="s">
        <v>97</v>
      </c>
      <c r="B69" s="73">
        <v>3200</v>
      </c>
      <c r="C69" s="73">
        <v>520</v>
      </c>
      <c r="D69" s="75">
        <f t="shared" ref="D69:L69" si="18">SUM(D70:D73)</f>
        <v>0</v>
      </c>
      <c r="E69" s="75">
        <f>SUM(E70:E73)</f>
        <v>0</v>
      </c>
      <c r="F69" s="75">
        <f t="shared" si="18"/>
        <v>0</v>
      </c>
      <c r="G69" s="75">
        <f>SUM(G70:G73)</f>
        <v>0</v>
      </c>
      <c r="H69" s="75">
        <f t="shared" si="18"/>
        <v>0</v>
      </c>
      <c r="I69" s="75">
        <f t="shared" si="18"/>
        <v>0</v>
      </c>
      <c r="J69" s="75">
        <f t="shared" si="18"/>
        <v>0</v>
      </c>
      <c r="K69" s="75">
        <f>SUM(K70:K73)</f>
        <v>0</v>
      </c>
      <c r="L69" s="75">
        <f t="shared" si="18"/>
        <v>0</v>
      </c>
      <c r="M69" s="83">
        <f t="shared" si="17"/>
        <v>0</v>
      </c>
      <c r="N69" s="75">
        <f>SUM(N70:N73)</f>
        <v>0</v>
      </c>
    </row>
    <row r="70" spans="1:14" ht="30.6" x14ac:dyDescent="0.3">
      <c r="A70" s="91" t="s">
        <v>98</v>
      </c>
      <c r="B70" s="80">
        <v>3210</v>
      </c>
      <c r="C70" s="80">
        <v>530</v>
      </c>
      <c r="D70" s="87">
        <v>0</v>
      </c>
      <c r="E70" s="87">
        <v>0</v>
      </c>
      <c r="F70" s="83">
        <v>0</v>
      </c>
      <c r="G70" s="83">
        <v>0</v>
      </c>
      <c r="H70" s="87">
        <v>0</v>
      </c>
      <c r="I70" s="87">
        <v>0</v>
      </c>
      <c r="J70" s="87">
        <v>0</v>
      </c>
      <c r="K70" s="87">
        <v>0</v>
      </c>
      <c r="L70" s="87"/>
      <c r="M70" s="83">
        <f t="shared" si="17"/>
        <v>0</v>
      </c>
      <c r="N70" s="87">
        <v>0</v>
      </c>
    </row>
    <row r="71" spans="1:14" ht="30.6" x14ac:dyDescent="0.3">
      <c r="A71" s="91" t="s">
        <v>99</v>
      </c>
      <c r="B71" s="80">
        <v>3220</v>
      </c>
      <c r="C71" s="80">
        <v>540</v>
      </c>
      <c r="D71" s="87">
        <v>0</v>
      </c>
      <c r="E71" s="87">
        <v>0</v>
      </c>
      <c r="F71" s="83">
        <v>0</v>
      </c>
      <c r="G71" s="83">
        <v>0</v>
      </c>
      <c r="H71" s="87">
        <v>0</v>
      </c>
      <c r="I71" s="87">
        <v>0</v>
      </c>
      <c r="J71" s="87">
        <v>0</v>
      </c>
      <c r="K71" s="87">
        <v>0</v>
      </c>
      <c r="L71" s="87">
        <v>0</v>
      </c>
      <c r="M71" s="83">
        <f t="shared" si="17"/>
        <v>0</v>
      </c>
      <c r="N71" s="87">
        <v>0</v>
      </c>
    </row>
    <row r="72" spans="1:14" ht="30.6" x14ac:dyDescent="0.3">
      <c r="A72" s="99" t="s">
        <v>100</v>
      </c>
      <c r="B72" s="80">
        <v>3230</v>
      </c>
      <c r="C72" s="80">
        <v>550</v>
      </c>
      <c r="D72" s="87">
        <v>0</v>
      </c>
      <c r="E72" s="83">
        <v>0</v>
      </c>
      <c r="F72" s="83">
        <v>0</v>
      </c>
      <c r="G72" s="83">
        <v>0</v>
      </c>
      <c r="H72" s="87">
        <v>0</v>
      </c>
      <c r="I72" s="87">
        <v>0</v>
      </c>
      <c r="J72" s="87">
        <v>0</v>
      </c>
      <c r="K72" s="87">
        <v>0</v>
      </c>
      <c r="L72" s="87">
        <v>0</v>
      </c>
      <c r="M72" s="83">
        <f t="shared" si="17"/>
        <v>0</v>
      </c>
      <c r="N72" s="87">
        <v>0</v>
      </c>
    </row>
    <row r="73" spans="1:14" ht="20.399999999999999" x14ac:dyDescent="0.3">
      <c r="A73" s="91" t="s">
        <v>101</v>
      </c>
      <c r="B73" s="80">
        <v>3240</v>
      </c>
      <c r="C73" s="80">
        <v>560</v>
      </c>
      <c r="D73" s="87">
        <v>0</v>
      </c>
      <c r="E73" s="83">
        <v>0</v>
      </c>
      <c r="F73" s="83">
        <v>0</v>
      </c>
      <c r="G73" s="83">
        <v>0</v>
      </c>
      <c r="H73" s="87">
        <v>0</v>
      </c>
      <c r="I73" s="87">
        <v>0</v>
      </c>
      <c r="J73" s="87">
        <v>0</v>
      </c>
      <c r="K73" s="87">
        <v>0</v>
      </c>
      <c r="L73" s="87">
        <v>0</v>
      </c>
      <c r="M73" s="83">
        <f t="shared" si="17"/>
        <v>0</v>
      </c>
      <c r="N73" s="87">
        <v>0</v>
      </c>
    </row>
    <row r="74" spans="1:14" x14ac:dyDescent="0.3">
      <c r="A74" s="73" t="s">
        <v>102</v>
      </c>
      <c r="B74" s="73">
        <v>4100</v>
      </c>
      <c r="C74" s="73">
        <v>570</v>
      </c>
      <c r="D74" s="83">
        <f>D75</f>
        <v>0</v>
      </c>
      <c r="E74" s="83">
        <f t="shared" ref="E74:L74" si="19">E75</f>
        <v>0</v>
      </c>
      <c r="F74" s="83">
        <f t="shared" si="19"/>
        <v>0</v>
      </c>
      <c r="G74" s="83">
        <f t="shared" si="19"/>
        <v>0</v>
      </c>
      <c r="H74" s="83">
        <f t="shared" si="19"/>
        <v>0</v>
      </c>
      <c r="I74" s="83">
        <f t="shared" si="19"/>
        <v>0</v>
      </c>
      <c r="J74" s="83">
        <f t="shared" si="19"/>
        <v>0</v>
      </c>
      <c r="K74" s="83">
        <f t="shared" si="19"/>
        <v>0</v>
      </c>
      <c r="L74" s="83">
        <f t="shared" si="19"/>
        <v>0</v>
      </c>
      <c r="M74" s="83">
        <f>SUM(M75:M78)</f>
        <v>0</v>
      </c>
      <c r="N74" s="83">
        <f>N75</f>
        <v>0</v>
      </c>
    </row>
    <row r="75" spans="1:14" x14ac:dyDescent="0.3">
      <c r="A75" s="99" t="s">
        <v>103</v>
      </c>
      <c r="B75" s="80">
        <v>4110</v>
      </c>
      <c r="C75" s="80">
        <v>580</v>
      </c>
      <c r="D75" s="87">
        <f t="shared" ref="D75:L75" si="20">SUM(D76:D78)</f>
        <v>0</v>
      </c>
      <c r="E75" s="83">
        <f t="shared" si="20"/>
        <v>0</v>
      </c>
      <c r="F75" s="83">
        <f t="shared" si="20"/>
        <v>0</v>
      </c>
      <c r="G75" s="83">
        <f>SUM(G76:G78)</f>
        <v>0</v>
      </c>
      <c r="H75" s="87">
        <f t="shared" si="20"/>
        <v>0</v>
      </c>
      <c r="I75" s="87">
        <f t="shared" si="20"/>
        <v>0</v>
      </c>
      <c r="J75" s="87">
        <f t="shared" si="20"/>
        <v>0</v>
      </c>
      <c r="K75" s="87">
        <f>SUM(K76:K78)</f>
        <v>0</v>
      </c>
      <c r="L75" s="87">
        <f t="shared" si="20"/>
        <v>0</v>
      </c>
      <c r="M75" s="83">
        <f t="shared" ref="M75:M80" si="21">H75+I75-J75</f>
        <v>0</v>
      </c>
      <c r="N75" s="87">
        <f>SUM(N76:N78)</f>
        <v>0</v>
      </c>
    </row>
    <row r="76" spans="1:14" ht="30.6" x14ac:dyDescent="0.3">
      <c r="A76" s="90" t="s">
        <v>104</v>
      </c>
      <c r="B76" s="85">
        <v>4111</v>
      </c>
      <c r="C76" s="85">
        <v>590</v>
      </c>
      <c r="D76" s="87">
        <v>0</v>
      </c>
      <c r="E76" s="83">
        <v>0</v>
      </c>
      <c r="F76" s="83">
        <v>0</v>
      </c>
      <c r="G76" s="83">
        <v>0</v>
      </c>
      <c r="H76" s="87">
        <v>0</v>
      </c>
      <c r="I76" s="87">
        <v>0</v>
      </c>
      <c r="J76" s="87">
        <v>0</v>
      </c>
      <c r="K76" s="87">
        <v>0</v>
      </c>
      <c r="L76" s="87">
        <v>0</v>
      </c>
      <c r="M76" s="83">
        <f t="shared" si="21"/>
        <v>0</v>
      </c>
      <c r="N76" s="87">
        <v>0</v>
      </c>
    </row>
    <row r="77" spans="1:14" ht="30.6" x14ac:dyDescent="0.3">
      <c r="A77" s="90" t="s">
        <v>105</v>
      </c>
      <c r="B77" s="85">
        <v>4112</v>
      </c>
      <c r="C77" s="85">
        <v>600</v>
      </c>
      <c r="D77" s="87">
        <v>0</v>
      </c>
      <c r="E77" s="83">
        <v>0</v>
      </c>
      <c r="F77" s="83">
        <v>0</v>
      </c>
      <c r="G77" s="83">
        <v>0</v>
      </c>
      <c r="H77" s="87">
        <v>0</v>
      </c>
      <c r="I77" s="87">
        <v>0</v>
      </c>
      <c r="J77" s="87">
        <v>0</v>
      </c>
      <c r="K77" s="87">
        <v>0</v>
      </c>
      <c r="L77" s="87">
        <v>0</v>
      </c>
      <c r="M77" s="83">
        <f t="shared" si="21"/>
        <v>0</v>
      </c>
      <c r="N77" s="87">
        <v>0</v>
      </c>
    </row>
    <row r="78" spans="1:14" ht="23.4" x14ac:dyDescent="0.3">
      <c r="A78" s="100" t="s">
        <v>106</v>
      </c>
      <c r="B78" s="85">
        <v>4113</v>
      </c>
      <c r="C78" s="85">
        <v>610</v>
      </c>
      <c r="D78" s="87">
        <v>0</v>
      </c>
      <c r="E78" s="83">
        <v>0</v>
      </c>
      <c r="F78" s="83">
        <v>0</v>
      </c>
      <c r="G78" s="83">
        <v>0</v>
      </c>
      <c r="H78" s="87">
        <v>0</v>
      </c>
      <c r="I78" s="87">
        <v>0</v>
      </c>
      <c r="J78" s="87">
        <v>0</v>
      </c>
      <c r="K78" s="87">
        <v>0</v>
      </c>
      <c r="L78" s="87">
        <v>0</v>
      </c>
      <c r="M78" s="83">
        <f t="shared" si="21"/>
        <v>0</v>
      </c>
      <c r="N78" s="87">
        <v>0</v>
      </c>
    </row>
    <row r="79" spans="1:14" x14ac:dyDescent="0.3">
      <c r="A79" s="73" t="s">
        <v>107</v>
      </c>
      <c r="B79" s="73">
        <v>4200</v>
      </c>
      <c r="C79" s="73">
        <v>620</v>
      </c>
      <c r="D79" s="83">
        <f t="shared" ref="D79:L79" si="22">SUM(D80)</f>
        <v>0</v>
      </c>
      <c r="E79" s="83">
        <f t="shared" si="22"/>
        <v>0</v>
      </c>
      <c r="F79" s="83">
        <f t="shared" si="22"/>
        <v>0</v>
      </c>
      <c r="G79" s="83">
        <f t="shared" si="22"/>
        <v>0</v>
      </c>
      <c r="H79" s="83">
        <f t="shared" si="22"/>
        <v>0</v>
      </c>
      <c r="I79" s="83">
        <f t="shared" si="22"/>
        <v>0</v>
      </c>
      <c r="J79" s="83">
        <f t="shared" si="22"/>
        <v>0</v>
      </c>
      <c r="K79" s="83">
        <f t="shared" si="22"/>
        <v>0</v>
      </c>
      <c r="L79" s="83">
        <f t="shared" si="22"/>
        <v>0</v>
      </c>
      <c r="M79" s="83">
        <f t="shared" si="21"/>
        <v>0</v>
      </c>
      <c r="N79" s="83">
        <f>SUM(N80)</f>
        <v>0</v>
      </c>
    </row>
    <row r="80" spans="1:14" x14ac:dyDescent="0.3">
      <c r="A80" s="99" t="s">
        <v>108</v>
      </c>
      <c r="B80" s="80">
        <v>4210</v>
      </c>
      <c r="C80" s="80">
        <v>630</v>
      </c>
      <c r="D80" s="87">
        <v>0</v>
      </c>
      <c r="E80" s="83">
        <v>0</v>
      </c>
      <c r="F80" s="83">
        <v>0</v>
      </c>
      <c r="G80" s="83">
        <v>0</v>
      </c>
      <c r="H80" s="87">
        <v>0</v>
      </c>
      <c r="I80" s="87">
        <v>0</v>
      </c>
      <c r="J80" s="87">
        <v>0</v>
      </c>
      <c r="K80" s="87">
        <v>0</v>
      </c>
      <c r="L80" s="87">
        <v>0</v>
      </c>
      <c r="M80" s="83">
        <f t="shared" si="21"/>
        <v>0</v>
      </c>
      <c r="N80" s="87">
        <v>0</v>
      </c>
    </row>
    <row r="81" spans="1:14" x14ac:dyDescent="0.3">
      <c r="A81" s="90" t="s">
        <v>109</v>
      </c>
      <c r="B81" s="85">
        <v>5000</v>
      </c>
      <c r="C81" s="85">
        <v>640</v>
      </c>
      <c r="D81" s="87" t="s">
        <v>36</v>
      </c>
      <c r="E81" s="83">
        <v>0</v>
      </c>
      <c r="F81" s="83" t="s">
        <v>36</v>
      </c>
      <c r="G81" s="83" t="s">
        <v>36</v>
      </c>
      <c r="H81" s="87" t="s">
        <v>36</v>
      </c>
      <c r="I81" s="87" t="s">
        <v>36</v>
      </c>
      <c r="J81" s="87" t="s">
        <v>36</v>
      </c>
      <c r="K81" s="87" t="s">
        <v>36</v>
      </c>
      <c r="L81" s="87" t="s">
        <v>36</v>
      </c>
      <c r="M81" s="83">
        <v>0</v>
      </c>
      <c r="N81" s="83" t="s">
        <v>36</v>
      </c>
    </row>
    <row r="82" spans="1:14" x14ac:dyDescent="0.3">
      <c r="A82" s="101"/>
      <c r="B82" s="102"/>
      <c r="C82" s="103"/>
      <c r="D82" s="104"/>
      <c r="E82" s="104"/>
      <c r="F82" s="104"/>
      <c r="G82" s="104"/>
      <c r="H82" s="104"/>
      <c r="I82" s="104"/>
      <c r="J82" s="104"/>
      <c r="K82" s="104"/>
      <c r="L82" s="104"/>
      <c r="M82" s="105"/>
      <c r="N82" s="106"/>
    </row>
    <row r="83" spans="1:14" x14ac:dyDescent="0.3">
      <c r="A83" s="107"/>
      <c r="B83" s="41"/>
      <c r="C83" s="41"/>
      <c r="D83" s="105"/>
      <c r="E83" s="108"/>
      <c r="F83" s="105"/>
      <c r="G83" s="105"/>
      <c r="H83" s="105"/>
      <c r="I83" s="105"/>
      <c r="J83" s="105"/>
      <c r="K83" s="105"/>
      <c r="L83" s="105"/>
      <c r="M83" s="109"/>
      <c r="N83" s="110"/>
    </row>
    <row r="84" spans="1:14" x14ac:dyDescent="0.3">
      <c r="A84" s="133" t="s">
        <v>110</v>
      </c>
      <c r="B84" s="134"/>
      <c r="C84" s="134"/>
      <c r="D84" s="105"/>
      <c r="E84" s="108"/>
      <c r="F84" s="105"/>
      <c r="G84" s="105"/>
      <c r="H84" s="105"/>
      <c r="I84" s="105"/>
      <c r="J84" s="105"/>
      <c r="K84" s="105"/>
      <c r="L84" s="105"/>
      <c r="M84" s="109"/>
      <c r="N84" s="110"/>
    </row>
    <row r="85" spans="1:14" x14ac:dyDescent="0.3">
      <c r="A85" s="111" t="s">
        <v>111</v>
      </c>
      <c r="B85" s="19" t="s">
        <v>112</v>
      </c>
      <c r="C85" s="19"/>
      <c r="D85" s="19"/>
      <c r="E85" s="19"/>
      <c r="F85" s="3"/>
      <c r="G85" s="3"/>
      <c r="H85" s="112"/>
      <c r="I85" s="135" t="s">
        <v>113</v>
      </c>
      <c r="J85" s="136"/>
      <c r="K85" s="113"/>
      <c r="L85" s="114"/>
      <c r="M85" s="114"/>
      <c r="N85" s="114"/>
    </row>
    <row r="86" spans="1:14" x14ac:dyDescent="0.3">
      <c r="A86" s="115"/>
      <c r="B86" s="19"/>
      <c r="C86" s="19" t="s">
        <v>114</v>
      </c>
      <c r="D86" s="19"/>
      <c r="E86" s="19"/>
      <c r="F86" s="3"/>
      <c r="G86" s="3"/>
      <c r="H86" s="19"/>
      <c r="I86" s="123" t="s">
        <v>115</v>
      </c>
      <c r="J86" s="123"/>
      <c r="K86" s="20"/>
      <c r="L86" s="114"/>
      <c r="M86" s="114"/>
      <c r="N86" s="114"/>
    </row>
    <row r="87" spans="1:14" x14ac:dyDescent="0.3">
      <c r="A87" s="116" t="s">
        <v>116</v>
      </c>
      <c r="B87" s="19" t="s">
        <v>112</v>
      </c>
      <c r="C87" s="19"/>
      <c r="D87" s="19"/>
      <c r="E87" s="19"/>
      <c r="F87" s="3"/>
      <c r="G87" s="3"/>
      <c r="H87" s="112"/>
      <c r="I87" s="135" t="s">
        <v>117</v>
      </c>
      <c r="J87" s="136"/>
      <c r="K87" s="113"/>
      <c r="L87" s="114"/>
      <c r="M87" s="114"/>
      <c r="N87" s="114"/>
    </row>
    <row r="88" spans="1:14" x14ac:dyDescent="0.3">
      <c r="A88" s="117" t="s">
        <v>118</v>
      </c>
      <c r="B88" s="19"/>
      <c r="C88" s="19" t="s">
        <v>114</v>
      </c>
      <c r="D88" s="19"/>
      <c r="E88" s="19"/>
      <c r="F88" s="19"/>
      <c r="G88" s="19"/>
      <c r="H88" s="19"/>
      <c r="I88" s="123" t="s">
        <v>115</v>
      </c>
      <c r="J88" s="123"/>
      <c r="K88" s="20"/>
      <c r="L88" s="114"/>
      <c r="M88" s="114"/>
      <c r="N88" s="114"/>
    </row>
    <row r="89" spans="1:14" x14ac:dyDescent="0.3">
      <c r="A89" s="15"/>
      <c r="B89" s="118"/>
      <c r="C89" s="119"/>
      <c r="D89" s="19"/>
      <c r="E89" s="120"/>
      <c r="F89" s="120"/>
      <c r="G89" s="120"/>
      <c r="H89" s="121"/>
      <c r="I89" s="120"/>
      <c r="J89" s="120"/>
      <c r="K89" s="120"/>
      <c r="L89" s="120"/>
      <c r="M89" s="120"/>
      <c r="N89" s="120"/>
    </row>
    <row r="90" spans="1:14" x14ac:dyDescent="0.3">
      <c r="A90" s="1"/>
      <c r="B90" s="114"/>
      <c r="C90" s="122"/>
      <c r="D90" s="114"/>
      <c r="E90" s="19"/>
      <c r="F90" s="114"/>
      <c r="G90" s="114"/>
      <c r="H90" s="114"/>
      <c r="I90" s="114"/>
      <c r="J90" s="114"/>
      <c r="K90" s="114"/>
      <c r="L90" s="114"/>
      <c r="M90" s="114"/>
      <c r="N90" s="114"/>
    </row>
    <row r="91" spans="1:14" x14ac:dyDescent="0.3">
      <c r="A91" s="1"/>
      <c r="B91" s="114"/>
      <c r="C91" s="122"/>
      <c r="D91" s="114"/>
      <c r="E91" s="19"/>
      <c r="F91" s="114"/>
      <c r="G91" s="114"/>
      <c r="H91" s="114"/>
      <c r="I91" s="114"/>
      <c r="J91" s="114"/>
      <c r="K91" s="114"/>
      <c r="L91" s="114"/>
      <c r="M91" s="114"/>
      <c r="N91" s="114"/>
    </row>
  </sheetData>
  <mergeCells count="16">
    <mergeCell ref="I88:J88"/>
    <mergeCell ref="K1:M1"/>
    <mergeCell ref="A11:D11"/>
    <mergeCell ref="A14:A15"/>
    <mergeCell ref="B14:B15"/>
    <mergeCell ref="C14:C15"/>
    <mergeCell ref="D14:D15"/>
    <mergeCell ref="E14:E15"/>
    <mergeCell ref="F14:G14"/>
    <mergeCell ref="H14:H15"/>
    <mergeCell ref="I14:I15"/>
    <mergeCell ref="M14:N14"/>
    <mergeCell ref="A84:C84"/>
    <mergeCell ref="I85:J85"/>
    <mergeCell ref="I86:J86"/>
    <mergeCell ref="I87:J87"/>
  </mergeCells>
  <pageMargins left="0" right="0" top="0" bottom="0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ф.4-3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2020-02-26T11:16:37Z</cp:lastPrinted>
  <dcterms:created xsi:type="dcterms:W3CDTF">2020-02-26T11:16:10Z</dcterms:created>
  <dcterms:modified xsi:type="dcterms:W3CDTF">2020-02-26T12:32:40Z</dcterms:modified>
</cp:coreProperties>
</file>