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 2019" sheetId="10" r:id="rId1"/>
  </sheets>
  <definedNames>
    <definedName name="_xlnm._FilterDatabase" localSheetId="0" hidden="1">' 2019'!$A$12:$WTI$12</definedName>
    <definedName name="_xlnm.Print_Area" localSheetId="0">' 2019'!$A$1:$G$127</definedName>
  </definedNames>
  <calcPr calcId="125725"/>
</workbook>
</file>

<file path=xl/calcChain.xml><?xml version="1.0" encoding="utf-8"?>
<calcChain xmlns="http://schemas.openxmlformats.org/spreadsheetml/2006/main">
  <c r="I113" i="10"/>
  <c r="D45"/>
  <c r="D53"/>
  <c r="D54" l="1"/>
  <c r="D22"/>
  <c r="D21"/>
  <c r="D25"/>
  <c r="D32" l="1"/>
  <c r="D113"/>
  <c r="D62"/>
  <c r="D33"/>
  <c r="D51"/>
  <c r="D44"/>
  <c r="D121"/>
  <c r="D12"/>
  <c r="D19"/>
  <c r="D55" l="1"/>
  <c r="D26"/>
  <c r="D41" l="1"/>
  <c r="Z41"/>
</calcChain>
</file>

<file path=xl/comments1.xml><?xml version="1.0" encoding="utf-8"?>
<comments xmlns="http://schemas.openxmlformats.org/spreadsheetml/2006/main">
  <authors>
    <author>Автор</author>
  </authors>
  <commentList>
    <comment ref="B73" authorId="0">
      <text>
        <r>
          <rPr>
            <b/>
            <sz val="8"/>
            <color indexed="81"/>
            <rFont val="Tahoma"/>
            <charset val="1"/>
          </rPr>
          <t>Stahiv: 3-х сторонній договір</t>
        </r>
        <r>
          <rPr>
            <sz val="8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<sst xmlns="http://schemas.openxmlformats.org/spreadsheetml/2006/main" count="355" uniqueCount="158">
  <si>
    <t>ЗАТВЕРДЖЕНО</t>
  </si>
  <si>
    <t xml:space="preserve">Наказ Міністерства економічного 
розвитку і торгівлі України 
</t>
  </si>
  <si>
    <t>15 вересня 2015 року № 1106</t>
  </si>
  <si>
    <t xml:space="preserve">(найменування замовника, код за ЄДРПОУ) </t>
  </si>
  <si>
    <t>Предмет закупівлі</t>
  </si>
  <si>
    <t>Код КЕКВ (для бюджетних коштів)</t>
  </si>
  <si>
    <t>Очікувана вартість предмета закупівлі</t>
  </si>
  <si>
    <t>Процедура закупівлі </t>
  </si>
  <si>
    <t>Орієнтовний початок проведення процедури закупівлі</t>
  </si>
  <si>
    <t>Примітки </t>
  </si>
  <si>
    <t>1 </t>
  </si>
  <si>
    <t>2 </t>
  </si>
  <si>
    <t>Процедура не застосовується</t>
  </si>
  <si>
    <t>Всього:</t>
  </si>
  <si>
    <t>КПКВК 2501200</t>
  </si>
  <si>
    <t>КПКВК 2507030</t>
  </si>
  <si>
    <t>М.П.</t>
  </si>
  <si>
    <t>22810000-1</t>
  </si>
  <si>
    <t>Паперові чи картонні реєстраційні журнали</t>
  </si>
  <si>
    <t>22820000-4</t>
  </si>
  <si>
    <t>Бланки</t>
  </si>
  <si>
    <t>22830000-7</t>
  </si>
  <si>
    <t>Зошити</t>
  </si>
  <si>
    <t>22990000-6</t>
  </si>
  <si>
    <t>Газетний папір, папір ручного виготовлення та інший некрейдований папір або картон для графічних цілей</t>
  </si>
  <si>
    <t>09130000-9</t>
  </si>
  <si>
    <t>Нафта і дистиляти</t>
  </si>
  <si>
    <t>30190000-7</t>
  </si>
  <si>
    <t>Офісне устаткування та приладдя різне</t>
  </si>
  <si>
    <t>39830000-9</t>
  </si>
  <si>
    <t>Продукція для чищення</t>
  </si>
  <si>
    <t>22850000-3</t>
  </si>
  <si>
    <t>Швидкозшивачі та супутнє приладдя</t>
  </si>
  <si>
    <t>50310000-1</t>
  </si>
  <si>
    <t>Технічне обслуговування і ремонт офісної техніки</t>
  </si>
  <si>
    <t>50110000-9</t>
  </si>
  <si>
    <t>Послуги з ремонту і технічного обслуговування мототранспортних засобів і супутнього обладнання</t>
  </si>
  <si>
    <t>64110000-0</t>
  </si>
  <si>
    <t>Поштові послуги</t>
  </si>
  <si>
    <t>64210000-1</t>
  </si>
  <si>
    <t>Послуги телефонного зв’язку та передачі даних</t>
  </si>
  <si>
    <t>66510000-8</t>
  </si>
  <si>
    <t>Страхові послуги</t>
  </si>
  <si>
    <t>22410000-7</t>
  </si>
  <si>
    <t>Марки</t>
  </si>
  <si>
    <t>44510000-8</t>
  </si>
  <si>
    <t>Знаряддя</t>
  </si>
  <si>
    <t>22210000-5</t>
  </si>
  <si>
    <t>Газети</t>
  </si>
  <si>
    <t>39130000-2</t>
  </si>
  <si>
    <t>Офісні меблі</t>
  </si>
  <si>
    <t>92400000-5</t>
  </si>
  <si>
    <t>Послуги інформаційних агентств</t>
  </si>
  <si>
    <t>85110000-3</t>
  </si>
  <si>
    <t>80410000-1</t>
  </si>
  <si>
    <t>72260000-5</t>
  </si>
  <si>
    <t>Послуги, пов’язані з програмним забезпеченням</t>
  </si>
  <si>
    <t>30120000-6</t>
  </si>
  <si>
    <t>Фотокопіювальне та поліграфічне обладнання для офсетного друку</t>
  </si>
  <si>
    <t>30230000-0</t>
  </si>
  <si>
    <t>Комп’ютерне обладнання</t>
  </si>
  <si>
    <t>33190000-8</t>
  </si>
  <si>
    <t>Відповідно до  вибору санаторію учасниками антитерористичної операції та членів сімей загиблих під час проведення АТО</t>
  </si>
  <si>
    <t>Послуги лікувальних закладів та супутні послуги (закупівля путівок по міській програмі «Забезпечення санаторно–курортним лікуванням учасників антитерористичної операції та членів сімей загиблих під час проведення АТО на 2016 - 2020 роки»)</t>
  </si>
  <si>
    <t>Послуги різних навчальних закладів (Професійне навчання учасників АТО на курсах за програмою підготовки водіїв автотранспортних засобів)</t>
  </si>
  <si>
    <t>31220000-4</t>
  </si>
  <si>
    <t>Елементи електричних схем</t>
  </si>
  <si>
    <t>31510000-4</t>
  </si>
  <si>
    <t>Електричні лампи розжарення</t>
  </si>
  <si>
    <t>44530000-4</t>
  </si>
  <si>
    <t>Кріпильні деталі</t>
  </si>
  <si>
    <t>Послуги лікувальних закладів та супутні послуги (компенсація за послуги санаторно- курортного лікування учасників АТО)</t>
  </si>
  <si>
    <t>44520000-1</t>
  </si>
  <si>
    <t>Замки, ключі та петлі</t>
  </si>
  <si>
    <t>30140000-2</t>
  </si>
  <si>
    <t>Лічильна та обчислювальна техніка</t>
  </si>
  <si>
    <t>Відповідно до  вибору санаторію постраждалим згідно постанови КМУ від  31.03.2015 №200 "Про затвердження Порядку використання коштів, передбачених у державному бюджеті на забезпечення постраджалих учасників АТО санаторно-курортним лікуванням"</t>
  </si>
  <si>
    <t>Відповідно до  вибору санаторію постраждалим згідно постанови КМУ  від  23.11.2016 № 854 "Деякі питання санаторно-курортного лікуваннята відпочинку громадян, які постраждали внаслідок Чорнобильської катастрофи"</t>
  </si>
  <si>
    <t xml:space="preserve">Пакети програмного забезпечення для забезпечення безпеки </t>
  </si>
  <si>
    <t>48730000-4</t>
  </si>
  <si>
    <t>32550000-3</t>
  </si>
  <si>
    <t>Телефонне обладнання</t>
  </si>
  <si>
    <t>18110000-3</t>
  </si>
  <si>
    <t>Формений одяг</t>
  </si>
  <si>
    <t>31520000-7</t>
  </si>
  <si>
    <t>Світильники та освітлювальна арматура</t>
  </si>
  <si>
    <t>КТКВКМБ 0810160</t>
  </si>
  <si>
    <t>50850000-8</t>
  </si>
  <si>
    <t>Послуги з ремонту і технічного обслуговування меблів</t>
  </si>
  <si>
    <t>79132100-9</t>
  </si>
  <si>
    <t>Послуги із засвідчення справжності електронних підписів</t>
  </si>
  <si>
    <t>КТКВКМБ 0813242</t>
  </si>
  <si>
    <t>КТКВКМБ 0813060</t>
  </si>
  <si>
    <t>Послуги лікувальних закладів та супутні послуги (закупівля путівок по міській програмі "Забезпечення санаторно-курортним лікуванням осіб, які постраждали внаслідок Чорнобильської катастрофи, 2 категорії на 2018–2020 роки")</t>
  </si>
  <si>
    <t>34350000-5</t>
  </si>
  <si>
    <t>Шини для транспортних засобів великої та малої тоннажності</t>
  </si>
  <si>
    <t>Послуги лікувальних закладів та супутні послуги (компенсація за послуги санаторно- курортного лікування осіб з інвалідністю)</t>
  </si>
  <si>
    <t>Відповідно до  вибору санаторію осіб, які постраждали внаслідок Чорнобильської катастрофи, 2 категорії згідно постанови КМУ  від  23.11.2016 № 854 "Деякі питання санаторно-курортного лікуваннята відпочинку громадян, які постраждали внаслідок Чорнобильської катастрофи"</t>
  </si>
  <si>
    <t>Відповідно до  вибору санаторію осіб з інвалідністю згідно постанови КМУ  від  22.02.2006 № 187 "Про затвердження Порядку забезпечення санаторно-курортними путівками деяких категорій громадян структурними підрозділами з питань соціального захисту населення районних, районних у мм. Києві та Севастополі держадміністрацій, виконавчими органами міських рад.</t>
  </si>
  <si>
    <t>Послуги лікувальних закладів та супутні послуги (компенсація за послуги санаторно- курортного лікування громадян, які постраждали внаслідок Чорнобильської катастрофи, віднесених до категорії І, дітей з інвалідністю, інвалідність яких пов'язана з Чорнобильською катастрофою)</t>
  </si>
  <si>
    <t>44420000-0</t>
  </si>
  <si>
    <t>Будівельні товари</t>
  </si>
  <si>
    <t>19640000-4</t>
  </si>
  <si>
    <t>Поліетиленові мішки та пакети для сміття</t>
  </si>
  <si>
    <t>33180000-5</t>
  </si>
  <si>
    <t>33140000-3</t>
  </si>
  <si>
    <t>Медичне обладнання та вироби медичного призначення різні (забезпечення кріслами колісними )</t>
  </si>
  <si>
    <t>Медичні матеріали (забезпечення осіб ортопедичним взуттям)</t>
  </si>
  <si>
    <t>Апаратура для підтримування фізіологічних функцій організмум (забезпечення осіб протезами молочних залоз)</t>
  </si>
  <si>
    <t>Апаратура для підтримування фізіологічних функцій організму (забезпечення протезно-ортопедичними виробами (крім устілок))</t>
  </si>
  <si>
    <t xml:space="preserve"> Згідно постанови КМУ  від 05.04.2012 № 321 "Про затвердження Порядку забезпечення технічними та іншими засобами реабілітації осіб з інвалідністю, дітей з інвалідністю та інших окремих категорій населення і виплати грошової компенсації вартості за самостійно придбані технічні засоби реабілітації, переліків таких засобів.</t>
  </si>
  <si>
    <t xml:space="preserve">Всього </t>
  </si>
  <si>
    <t>50420000-5</t>
  </si>
  <si>
    <t>Послуги з ремонту і технічного обслуговування медичного та хірургічного обладнання</t>
  </si>
  <si>
    <t>Послуги лікувальних закладів та супутні послуги (компенсація за послуги із психологічної реабілітації учасників АТО)</t>
  </si>
  <si>
    <t>64120000-3</t>
  </si>
  <si>
    <t>Кур’єрські послуги</t>
  </si>
  <si>
    <t>39530000-6</t>
  </si>
  <si>
    <t>Килимові покриття, килимки та килими</t>
  </si>
  <si>
    <t>Протягом 2019 року</t>
  </si>
  <si>
    <t>Покривання підлоги та стін</t>
  </si>
  <si>
    <t>45430000-6</t>
  </si>
  <si>
    <t xml:space="preserve">Послуги різних навчальних закладів </t>
  </si>
  <si>
    <t>Додаток  до   плану  закупівель (зі змінами) , що здійснюються без проведення процедур закупівель на 2019 рік  по управлінню праці та соціального захисту населення Прилуцької  міської   ради   03196222</t>
  </si>
  <si>
    <t>Медичні матеріали( забезпечення технічними засобами реабілітації (Ходунки допоміжні, милиці, палиці, стінки, туалети, допоміжний засіб по догляду та захисту)</t>
  </si>
  <si>
    <t>зг дов.№2/1 від 06.03.2019</t>
  </si>
  <si>
    <t>зг дов.№4/1 від 19.03.2019</t>
  </si>
  <si>
    <t>зг дов.№5 від    01.04.2019</t>
  </si>
  <si>
    <t>зг дов.№6 від    03.04.2019</t>
  </si>
  <si>
    <t>КПКВК 2507100</t>
  </si>
  <si>
    <t>Відповідно до постанови КМУ від 27.03.2019 № 309 " Про затвердження Порядку використання у 2019 році коштів , передбачених у державному бюджеті для здійснення реабілітації дітей з інвалідністю внаслідок дитячого церебрального паралічу"</t>
  </si>
  <si>
    <t>зг дов.№6/1 від 03.04.2019</t>
  </si>
  <si>
    <t>Послуги лікувальних закладів та супутні послуги  (компенсація за послуги із реабілітації дітей з інвалідністю внаслідок ДЦП)</t>
  </si>
  <si>
    <t>зг дов.№7 від  25.04.2019</t>
  </si>
  <si>
    <t>зг дов.№9 від  06.09.2019</t>
  </si>
  <si>
    <t>Головний бухгалтер</t>
  </si>
  <si>
    <t>Л.М.Стахів</t>
  </si>
  <si>
    <t>зг дов.№10 від 15.05.2019</t>
  </si>
  <si>
    <t>зг дов.№6 від 03.04.2019</t>
  </si>
  <si>
    <t>зг дов.№ 12 від 06.06.2019</t>
  </si>
  <si>
    <t>зг дов.№ 14 від 27.06.2019</t>
  </si>
  <si>
    <t>зг дов.№ 15 від 15.07.2019</t>
  </si>
  <si>
    <t>зг дов.№ 16 від 05.08.2019</t>
  </si>
  <si>
    <t>22130000-0</t>
  </si>
  <si>
    <t>Довідники</t>
  </si>
  <si>
    <t>КПКВК 1501040</t>
  </si>
  <si>
    <t>зг дов.№ 34 від 20.08.2019</t>
  </si>
  <si>
    <t>зг дов.№ 17 від 04.09.2019</t>
  </si>
  <si>
    <t>45420000-7</t>
  </si>
  <si>
    <t>Столярні та теслярні роботи</t>
  </si>
  <si>
    <t>зг дов.№ 25 від 13.09.2019</t>
  </si>
  <si>
    <t>44410000-7</t>
  </si>
  <si>
    <t>Вироби для ванної кімнати та кухні</t>
  </si>
  <si>
    <t>зг дов.№ 52 від 25.09.2019</t>
  </si>
  <si>
    <t>Начальник  управління</t>
  </si>
  <si>
    <t>Г.П.Малиш</t>
  </si>
  <si>
    <t>32250000-0</t>
  </si>
  <si>
    <t>Мобільні телефони</t>
  </si>
</sst>
</file>

<file path=xl/styles.xml><?xml version="1.0" encoding="utf-8"?>
<styleSheet xmlns="http://schemas.openxmlformats.org/spreadsheetml/2006/main">
  <numFmts count="3">
    <numFmt numFmtId="44" formatCode="_-* #,##0.00\ &quot;грн.&quot;_-;\-* #,##0.00\ &quot;грн.&quot;_-;_-* &quot;-&quot;??\ &quot;грн.&quot;_-;_-@_-"/>
    <numFmt numFmtId="164" formatCode="0.00_ ;[Red]\-0.00\ "/>
    <numFmt numFmtId="165" formatCode="0.00;[Red]0.00"/>
  </numFmts>
  <fonts count="18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name val="Arial Cyr"/>
      <charset val="204"/>
    </font>
    <font>
      <sz val="9"/>
      <name val="Times New Roman"/>
      <family val="1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sz val="11"/>
      <color rgb="FF0070C0"/>
      <name val="Times New Roman"/>
      <family val="1"/>
      <charset val="204"/>
    </font>
    <font>
      <b/>
      <sz val="18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0"/>
      <color rgb="FF002060"/>
      <name val="Arial Cyr"/>
      <charset val="204"/>
    </font>
    <font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41">
    <xf numFmtId="0" fontId="0" fillId="0" borderId="0" xfId="0"/>
    <xf numFmtId="0" fontId="1" fillId="0" borderId="0" xfId="1"/>
    <xf numFmtId="164" fontId="1" fillId="0" borderId="0" xfId="1" applyNumberFormat="1"/>
    <xf numFmtId="0" fontId="3" fillId="0" borderId="0" xfId="1" applyFont="1" applyAlignment="1">
      <alignment horizontal="center"/>
    </xf>
    <xf numFmtId="0" fontId="1" fillId="0" borderId="0" xfId="1" applyBorder="1"/>
    <xf numFmtId="0" fontId="1" fillId="2" borderId="0" xfId="1" applyFill="1"/>
    <xf numFmtId="0" fontId="5" fillId="0" borderId="0" xfId="1" applyFont="1"/>
    <xf numFmtId="0" fontId="0" fillId="2" borderId="1" xfId="0" applyFill="1" applyBorder="1"/>
    <xf numFmtId="165" fontId="5" fillId="0" borderId="0" xfId="1" applyNumberFormat="1" applyFont="1"/>
    <xf numFmtId="0" fontId="1" fillId="2" borderId="0" xfId="1" applyFill="1" applyAlignment="1">
      <alignment wrapText="1"/>
    </xf>
    <xf numFmtId="0" fontId="6" fillId="0" borderId="0" xfId="1" applyFont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 wrapText="1"/>
    </xf>
    <xf numFmtId="0" fontId="8" fillId="0" borderId="1" xfId="1" applyFont="1" applyBorder="1" applyAlignment="1">
      <alignment horizontal="left" wrapText="1"/>
    </xf>
    <xf numFmtId="0" fontId="8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8" fillId="0" borderId="0" xfId="1" applyFont="1" applyBorder="1" applyAlignment="1">
      <alignment horizontal="left" wrapText="1"/>
    </xf>
    <xf numFmtId="0" fontId="1" fillId="0" borderId="0" xfId="1" applyAlignment="1">
      <alignment horizontal="left"/>
    </xf>
    <xf numFmtId="0" fontId="4" fillId="0" borderId="0" xfId="1" applyFont="1" applyAlignment="1">
      <alignment horizontal="center" vertical="top"/>
    </xf>
    <xf numFmtId="0" fontId="2" fillId="0" borderId="0" xfId="1" applyFont="1" applyAlignment="1">
      <alignment horizontal="left" vertical="top"/>
    </xf>
    <xf numFmtId="0" fontId="7" fillId="2" borderId="1" xfId="0" applyFont="1" applyFill="1" applyBorder="1" applyAlignment="1">
      <alignment wrapText="1"/>
    </xf>
    <xf numFmtId="0" fontId="8" fillId="0" borderId="3" xfId="1" applyFont="1" applyBorder="1" applyAlignment="1">
      <alignment horizontal="left" vertical="center" wrapText="1"/>
    </xf>
    <xf numFmtId="1" fontId="9" fillId="0" borderId="3" xfId="1" applyNumberFormat="1" applyFont="1" applyBorder="1" applyAlignment="1">
      <alignment horizontal="left" wrapText="1"/>
    </xf>
    <xf numFmtId="0" fontId="8" fillId="0" borderId="3" xfId="1" applyFont="1" applyBorder="1" applyAlignment="1">
      <alignment horizontal="left" wrapText="1"/>
    </xf>
    <xf numFmtId="0" fontId="8" fillId="0" borderId="4" xfId="1" applyFont="1" applyBorder="1" applyAlignment="1">
      <alignment horizontal="left" wrapText="1"/>
    </xf>
    <xf numFmtId="0" fontId="8" fillId="2" borderId="3" xfId="1" applyFont="1" applyFill="1" applyBorder="1" applyAlignment="1">
      <alignment horizontal="left" wrapText="1"/>
    </xf>
    <xf numFmtId="0" fontId="8" fillId="0" borderId="2" xfId="1" applyFont="1" applyBorder="1" applyAlignment="1">
      <alignment horizontal="left" wrapText="1"/>
    </xf>
    <xf numFmtId="0" fontId="8" fillId="2" borderId="4" xfId="1" applyFont="1" applyFill="1" applyBorder="1" applyAlignment="1">
      <alignment horizontal="left" vertical="top" wrapText="1"/>
    </xf>
    <xf numFmtId="0" fontId="9" fillId="0" borderId="10" xfId="1" applyFont="1" applyBorder="1" applyAlignment="1">
      <alignment horizontal="left" wrapText="1"/>
    </xf>
    <xf numFmtId="0" fontId="8" fillId="2" borderId="8" xfId="1" applyFont="1" applyFill="1" applyBorder="1" applyAlignment="1">
      <alignment horizontal="left" vertical="top" wrapText="1"/>
    </xf>
    <xf numFmtId="0" fontId="8" fillId="0" borderId="0" xfId="1" applyFont="1" applyAlignment="1"/>
    <xf numFmtId="165" fontId="8" fillId="2" borderId="0" xfId="1" applyNumberFormat="1" applyFont="1" applyFill="1" applyAlignment="1"/>
    <xf numFmtId="0" fontId="2" fillId="0" borderId="0" xfId="1" applyFont="1" applyAlignment="1">
      <alignment vertical="top"/>
    </xf>
    <xf numFmtId="165" fontId="8" fillId="2" borderId="1" xfId="1" applyNumberFormat="1" applyFont="1" applyFill="1" applyBorder="1" applyAlignment="1">
      <alignment vertical="center" wrapText="1"/>
    </xf>
    <xf numFmtId="1" fontId="9" fillId="0" borderId="1" xfId="1" applyNumberFormat="1" applyFont="1" applyBorder="1" applyAlignment="1">
      <alignment wrapText="1"/>
    </xf>
    <xf numFmtId="1" fontId="9" fillId="2" borderId="1" xfId="1" applyNumberFormat="1" applyFont="1" applyFill="1" applyBorder="1" applyAlignment="1">
      <alignment wrapText="1"/>
    </xf>
    <xf numFmtId="0" fontId="8" fillId="0" borderId="1" xfId="1" applyFont="1" applyBorder="1" applyAlignment="1">
      <alignment wrapText="1"/>
    </xf>
    <xf numFmtId="165" fontId="8" fillId="2" borderId="1" xfId="1" applyNumberFormat="1" applyFont="1" applyFill="1" applyBorder="1" applyAlignment="1">
      <alignment wrapText="1"/>
    </xf>
    <xf numFmtId="0" fontId="7" fillId="2" borderId="1" xfId="0" applyFont="1" applyFill="1" applyBorder="1" applyAlignment="1"/>
    <xf numFmtId="165" fontId="8" fillId="2" borderId="1" xfId="1" applyNumberFormat="1" applyFont="1" applyFill="1" applyBorder="1" applyAlignment="1">
      <alignment vertical="top" wrapText="1"/>
    </xf>
    <xf numFmtId="0" fontId="7" fillId="0" borderId="1" xfId="0" applyFont="1" applyBorder="1" applyAlignment="1"/>
    <xf numFmtId="165" fontId="8" fillId="2" borderId="1" xfId="1" applyNumberFormat="1" applyFont="1" applyFill="1" applyBorder="1" applyAlignment="1"/>
    <xf numFmtId="0" fontId="8" fillId="2" borderId="1" xfId="1" applyFont="1" applyFill="1" applyBorder="1" applyAlignment="1">
      <alignment wrapText="1"/>
    </xf>
    <xf numFmtId="165" fontId="9" fillId="2" borderId="1" xfId="1" applyNumberFormat="1" applyFont="1" applyFill="1" applyBorder="1" applyAlignment="1">
      <alignment wrapText="1"/>
    </xf>
    <xf numFmtId="0" fontId="8" fillId="0" borderId="9" xfId="1" applyFont="1" applyBorder="1" applyAlignment="1">
      <alignment wrapText="1"/>
    </xf>
    <xf numFmtId="165" fontId="8" fillId="2" borderId="9" xfId="1" applyNumberFormat="1" applyFont="1" applyFill="1" applyBorder="1" applyAlignment="1">
      <alignment wrapText="1"/>
    </xf>
    <xf numFmtId="0" fontId="10" fillId="2" borderId="6" xfId="0" applyFont="1" applyFill="1" applyBorder="1" applyAlignment="1">
      <alignment wrapText="1"/>
    </xf>
    <xf numFmtId="165" fontId="9" fillId="2" borderId="6" xfId="1" applyNumberFormat="1" applyFont="1" applyFill="1" applyBorder="1" applyAlignment="1">
      <alignment wrapText="1"/>
    </xf>
    <xf numFmtId="0" fontId="8" fillId="2" borderId="6" xfId="1" applyFont="1" applyFill="1" applyBorder="1" applyAlignment="1">
      <alignment wrapText="1"/>
    </xf>
    <xf numFmtId="0" fontId="9" fillId="0" borderId="0" xfId="1" applyFont="1" applyBorder="1" applyAlignment="1">
      <alignment wrapText="1"/>
    </xf>
    <xf numFmtId="0" fontId="9" fillId="2" borderId="0" xfId="1" applyFont="1" applyFill="1" applyBorder="1" applyAlignment="1">
      <alignment wrapText="1"/>
    </xf>
    <xf numFmtId="2" fontId="7" fillId="2" borderId="1" xfId="0" applyNumberFormat="1" applyFont="1" applyFill="1" applyBorder="1" applyAlignment="1">
      <alignment wrapText="1"/>
    </xf>
    <xf numFmtId="2" fontId="7" fillId="2" borderId="6" xfId="0" applyNumberFormat="1" applyFont="1" applyFill="1" applyBorder="1" applyAlignment="1">
      <alignment wrapText="1"/>
    </xf>
    <xf numFmtId="2" fontId="8" fillId="2" borderId="6" xfId="0" applyNumberFormat="1" applyFont="1" applyFill="1" applyBorder="1" applyAlignment="1">
      <alignment wrapText="1"/>
    </xf>
    <xf numFmtId="165" fontId="8" fillId="2" borderId="9" xfId="1" applyNumberFormat="1" applyFont="1" applyFill="1" applyBorder="1" applyAlignment="1">
      <alignment vertical="top" wrapText="1"/>
    </xf>
    <xf numFmtId="0" fontId="8" fillId="0" borderId="0" xfId="1" applyFont="1" applyBorder="1" applyAlignment="1">
      <alignment vertical="top" wrapText="1"/>
    </xf>
    <xf numFmtId="165" fontId="8" fillId="2" borderId="0" xfId="1" applyNumberFormat="1" applyFont="1" applyFill="1" applyBorder="1" applyAlignment="1">
      <alignment vertical="top" wrapText="1"/>
    </xf>
    <xf numFmtId="0" fontId="8" fillId="0" borderId="0" xfId="1" applyFont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8" fillId="0" borderId="1" xfId="1" applyFont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8" fillId="2" borderId="12" xfId="1" applyFont="1" applyFill="1" applyBorder="1" applyAlignment="1">
      <alignment horizontal="left" vertical="top" wrapText="1"/>
    </xf>
    <xf numFmtId="17" fontId="8" fillId="0" borderId="1" xfId="1" applyNumberFormat="1" applyFont="1" applyBorder="1" applyAlignment="1">
      <alignment wrapText="1"/>
    </xf>
    <xf numFmtId="0" fontId="15" fillId="2" borderId="1" xfId="0" applyFont="1" applyFill="1" applyBorder="1" applyAlignment="1"/>
    <xf numFmtId="0" fontId="15" fillId="2" borderId="1" xfId="0" applyFont="1" applyFill="1" applyBorder="1" applyAlignment="1">
      <alignment wrapText="1"/>
    </xf>
    <xf numFmtId="0" fontId="15" fillId="2" borderId="1" xfId="1" applyFont="1" applyFill="1" applyBorder="1" applyAlignment="1">
      <alignment wrapText="1"/>
    </xf>
    <xf numFmtId="165" fontId="15" fillId="2" borderId="1" xfId="1" applyNumberFormat="1" applyFont="1" applyFill="1" applyBorder="1" applyAlignment="1">
      <alignment vertical="top" wrapText="1"/>
    </xf>
    <xf numFmtId="0" fontId="15" fillId="2" borderId="3" xfId="1" applyFont="1" applyFill="1" applyBorder="1" applyAlignment="1">
      <alignment horizontal="left" wrapText="1"/>
    </xf>
    <xf numFmtId="0" fontId="16" fillId="2" borderId="0" xfId="1" applyFont="1" applyFill="1"/>
    <xf numFmtId="0" fontId="15" fillId="0" borderId="1" xfId="1" applyFont="1" applyBorder="1" applyAlignment="1">
      <alignment wrapText="1"/>
    </xf>
    <xf numFmtId="165" fontId="15" fillId="2" borderId="1" xfId="1" applyNumberFormat="1" applyFont="1" applyFill="1" applyBorder="1" applyAlignment="1">
      <alignment wrapText="1"/>
    </xf>
    <xf numFmtId="0" fontId="15" fillId="0" borderId="3" xfId="1" applyFont="1" applyBorder="1" applyAlignment="1">
      <alignment horizontal="left" wrapText="1"/>
    </xf>
    <xf numFmtId="0" fontId="16" fillId="0" borderId="0" xfId="1" applyFont="1"/>
    <xf numFmtId="0" fontId="15" fillId="0" borderId="1" xfId="1" applyFont="1" applyBorder="1" applyAlignment="1">
      <alignment horizontal="left" wrapText="1"/>
    </xf>
    <xf numFmtId="0" fontId="8" fillId="0" borderId="14" xfId="1" applyFont="1" applyBorder="1" applyAlignment="1">
      <alignment horizontal="left" wrapText="1"/>
    </xf>
    <xf numFmtId="1" fontId="9" fillId="0" borderId="1" xfId="1" applyNumberFormat="1" applyFont="1" applyFill="1" applyBorder="1" applyAlignment="1">
      <alignment horizontal="left" wrapText="1"/>
    </xf>
    <xf numFmtId="0" fontId="15" fillId="2" borderId="1" xfId="1" applyFont="1" applyFill="1" applyBorder="1" applyAlignment="1">
      <alignment horizontal="left" wrapText="1"/>
    </xf>
    <xf numFmtId="0" fontId="8" fillId="2" borderId="1" xfId="1" applyFont="1" applyFill="1" applyBorder="1" applyAlignment="1">
      <alignment horizontal="left" wrapText="1"/>
    </xf>
    <xf numFmtId="0" fontId="9" fillId="0" borderId="1" xfId="1" applyFont="1" applyBorder="1" applyAlignment="1">
      <alignment horizontal="left" wrapText="1"/>
    </xf>
    <xf numFmtId="0" fontId="8" fillId="0" borderId="1" xfId="1" applyFont="1" applyBorder="1" applyAlignment="1">
      <alignment horizontal="left" vertical="top" wrapText="1"/>
    </xf>
    <xf numFmtId="0" fontId="8" fillId="0" borderId="9" xfId="1" applyFont="1" applyBorder="1" applyAlignment="1">
      <alignment horizontal="left" wrapText="1"/>
    </xf>
    <xf numFmtId="0" fontId="9" fillId="2" borderId="6" xfId="1" applyFont="1" applyFill="1" applyBorder="1" applyAlignment="1">
      <alignment horizontal="left" wrapText="1"/>
    </xf>
    <xf numFmtId="0" fontId="9" fillId="2" borderId="1" xfId="1" applyFont="1" applyFill="1" applyBorder="1" applyAlignment="1">
      <alignment horizontal="left" wrapText="1"/>
    </xf>
    <xf numFmtId="0" fontId="9" fillId="0" borderId="0" xfId="1" applyFont="1" applyBorder="1" applyAlignment="1">
      <alignment horizontal="left" wrapText="1"/>
    </xf>
    <xf numFmtId="2" fontId="8" fillId="0" borderId="9" xfId="1" applyNumberFormat="1" applyFont="1" applyFill="1" applyBorder="1" applyAlignment="1">
      <alignment horizontal="left" vertical="top" wrapText="1"/>
    </xf>
    <xf numFmtId="2" fontId="8" fillId="0" borderId="0" xfId="1" applyNumberFormat="1" applyFont="1" applyFill="1" applyBorder="1" applyAlignment="1">
      <alignment horizontal="left" vertical="top" wrapText="1"/>
    </xf>
    <xf numFmtId="0" fontId="4" fillId="0" borderId="1" xfId="1" applyFont="1" applyBorder="1" applyAlignment="1">
      <alignment horizontal="left" vertical="center" textRotation="90" wrapText="1"/>
    </xf>
    <xf numFmtId="1" fontId="9" fillId="0" borderId="1" xfId="1" applyNumberFormat="1" applyFont="1" applyBorder="1" applyAlignment="1">
      <alignment horizontal="left" wrapText="1"/>
    </xf>
    <xf numFmtId="0" fontId="15" fillId="2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2" borderId="11" xfId="0" applyFont="1" applyFill="1" applyBorder="1" applyAlignment="1">
      <alignment horizontal="left"/>
    </xf>
    <xf numFmtId="0" fontId="7" fillId="2" borderId="6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1" applyFont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/>
    </xf>
    <xf numFmtId="2" fontId="1" fillId="2" borderId="5" xfId="1" applyNumberFormat="1" applyFill="1" applyBorder="1"/>
    <xf numFmtId="165" fontId="10" fillId="2" borderId="1" xfId="1" applyNumberFormat="1" applyFont="1" applyFill="1" applyBorder="1" applyAlignment="1">
      <alignment wrapText="1"/>
    </xf>
    <xf numFmtId="17" fontId="8" fillId="2" borderId="1" xfId="1" applyNumberFormat="1" applyFont="1" applyFill="1" applyBorder="1" applyAlignment="1">
      <alignment wrapText="1"/>
    </xf>
    <xf numFmtId="4" fontId="0" fillId="2" borderId="1" xfId="0" applyNumberFormat="1" applyFill="1" applyBorder="1" applyAlignment="1">
      <alignment shrinkToFit="1"/>
    </xf>
    <xf numFmtId="165" fontId="1" fillId="2" borderId="0" xfId="1" applyNumberFormat="1" applyFill="1"/>
    <xf numFmtId="165" fontId="9" fillId="2" borderId="7" xfId="1" applyNumberFormat="1" applyFont="1" applyFill="1" applyBorder="1" applyAlignment="1">
      <alignment wrapText="1"/>
    </xf>
    <xf numFmtId="2" fontId="9" fillId="2" borderId="6" xfId="1" applyNumberFormat="1" applyFont="1" applyFill="1" applyBorder="1" applyAlignment="1">
      <alignment wrapText="1"/>
    </xf>
    <xf numFmtId="14" fontId="8" fillId="0" borderId="0" xfId="1" applyNumberFormat="1" applyFont="1" applyAlignment="1">
      <alignment horizontal="left"/>
    </xf>
    <xf numFmtId="0" fontId="7" fillId="2" borderId="1" xfId="0" applyFont="1" applyFill="1" applyBorder="1" applyAlignment="1">
      <alignment horizontal="left" wrapText="1"/>
    </xf>
    <xf numFmtId="0" fontId="8" fillId="2" borderId="7" xfId="1" applyFont="1" applyFill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left" vertical="top" wrapText="1"/>
    </xf>
    <xf numFmtId="0" fontId="8" fillId="2" borderId="7" xfId="1" applyFont="1" applyFill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wrapText="1"/>
    </xf>
    <xf numFmtId="0" fontId="7" fillId="2" borderId="11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vertical="top" wrapText="1"/>
    </xf>
    <xf numFmtId="0" fontId="7" fillId="2" borderId="11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11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left" vertical="top" wrapText="1"/>
    </xf>
    <xf numFmtId="0" fontId="13" fillId="2" borderId="11" xfId="0" applyFont="1" applyFill="1" applyBorder="1" applyAlignment="1">
      <alignment horizontal="left" vertical="top" wrapText="1"/>
    </xf>
    <xf numFmtId="0" fontId="9" fillId="0" borderId="13" xfId="1" applyFont="1" applyBorder="1" applyAlignment="1">
      <alignment horizontal="left" wrapText="1"/>
    </xf>
    <xf numFmtId="0" fontId="9" fillId="0" borderId="9" xfId="1" applyFont="1" applyBorder="1" applyAlignment="1">
      <alignment horizontal="left" wrapText="1"/>
    </xf>
    <xf numFmtId="0" fontId="9" fillId="0" borderId="5" xfId="1" applyFont="1" applyBorder="1" applyAlignment="1">
      <alignment horizontal="left" wrapText="1"/>
    </xf>
    <xf numFmtId="0" fontId="7" fillId="2" borderId="7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9" fillId="0" borderId="7" xfId="1" applyFont="1" applyBorder="1" applyAlignment="1">
      <alignment horizontal="center" wrapText="1"/>
    </xf>
    <xf numFmtId="0" fontId="9" fillId="0" borderId="6" xfId="1" applyFont="1" applyBorder="1" applyAlignment="1">
      <alignment horizontal="center" wrapText="1"/>
    </xf>
    <xf numFmtId="44" fontId="2" fillId="0" borderId="0" xfId="2" applyFont="1" applyAlignment="1">
      <alignment horizontal="left" vertical="top" wrapText="1"/>
    </xf>
    <xf numFmtId="0" fontId="14" fillId="0" borderId="0" xfId="1" applyFont="1" applyAlignment="1">
      <alignment horizontal="center" vertical="top" wrapText="1"/>
    </xf>
    <xf numFmtId="0" fontId="9" fillId="0" borderId="0" xfId="1" applyFont="1" applyBorder="1" applyAlignment="1">
      <alignment horizontal="center" vertical="top"/>
    </xf>
    <xf numFmtId="0" fontId="8" fillId="0" borderId="1" xfId="1" applyFont="1" applyBorder="1" applyAlignment="1">
      <alignment vertical="center" wrapText="1"/>
    </xf>
    <xf numFmtId="0" fontId="9" fillId="0" borderId="1" xfId="1" applyFont="1" applyBorder="1" applyAlignment="1">
      <alignment wrapText="1"/>
    </xf>
    <xf numFmtId="0" fontId="13" fillId="2" borderId="7" xfId="0" applyFont="1" applyFill="1" applyBorder="1" applyAlignment="1">
      <alignment vertical="top" wrapText="1"/>
    </xf>
    <xf numFmtId="0" fontId="13" fillId="2" borderId="11" xfId="0" applyFont="1" applyFill="1" applyBorder="1" applyAlignment="1">
      <alignment vertical="top" wrapText="1"/>
    </xf>
    <xf numFmtId="0" fontId="7" fillId="2" borderId="5" xfId="0" applyFont="1" applyFill="1" applyBorder="1" applyAlignment="1"/>
    <xf numFmtId="0" fontId="7" fillId="2" borderId="2" xfId="0" applyFont="1" applyFill="1" applyBorder="1" applyAlignment="1"/>
    <xf numFmtId="0" fontId="7" fillId="2" borderId="11" xfId="0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left" vertical="top" wrapText="1"/>
    </xf>
    <xf numFmtId="0" fontId="7" fillId="2" borderId="6" xfId="0" applyFont="1" applyFill="1" applyBorder="1" applyAlignment="1">
      <alignment horizontal="left" vertical="top" wrapText="1"/>
    </xf>
    <xf numFmtId="0" fontId="9" fillId="0" borderId="2" xfId="1" applyFont="1" applyBorder="1" applyAlignment="1">
      <alignment horizontal="left" wrapText="1"/>
    </xf>
  </cellXfs>
  <cellStyles count="3">
    <cellStyle name="Денежный 2" xfId="2"/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TI189"/>
  <sheetViews>
    <sheetView tabSelected="1" topLeftCell="A16" zoomScale="85" zoomScaleNormal="85" workbookViewId="0">
      <pane xSplit="30945" ySplit="585" topLeftCell="AN116" activePane="bottomLeft"/>
      <selection sqref="A1:A1048576"/>
      <selection pane="topRight" activeCell="AN1" sqref="AN1:AV1048576"/>
      <selection pane="bottomLeft" activeCell="B126" sqref="B126"/>
      <selection pane="bottomRight" activeCell="AN60" sqref="AN60"/>
    </sheetView>
  </sheetViews>
  <sheetFormatPr defaultRowHeight="15"/>
  <cols>
    <col min="1" max="1" width="12.7109375" style="14" customWidth="1"/>
    <col min="2" max="2" width="53.5703125" style="30" customWidth="1"/>
    <col min="3" max="3" width="7.5703125" style="14" customWidth="1"/>
    <col min="4" max="4" width="19" style="31" customWidth="1"/>
    <col min="5" max="5" width="26.5703125" style="30" customWidth="1"/>
    <col min="6" max="6" width="23.85546875" style="30" customWidth="1"/>
    <col min="7" max="7" width="49.7109375" style="15" customWidth="1"/>
    <col min="8" max="23" width="9.140625" style="1"/>
    <col min="24" max="24" width="26.5703125" style="1" customWidth="1"/>
    <col min="25" max="25" width="9.140625" style="1"/>
    <col min="26" max="26" width="9.85546875" style="1" bestFit="1" customWidth="1"/>
    <col min="27" max="180" width="9.140625" style="1"/>
    <col min="181" max="181" width="72.42578125" style="1" customWidth="1"/>
    <col min="182" max="182" width="13" style="1" customWidth="1"/>
    <col min="183" max="183" width="17.5703125" style="1" customWidth="1"/>
    <col min="184" max="197" width="12" style="1" customWidth="1"/>
    <col min="198" max="198" width="13.7109375" style="1" customWidth="1"/>
    <col min="199" max="201" width="12" style="1" customWidth="1"/>
    <col min="202" max="204" width="13" style="1" customWidth="1"/>
    <col min="205" max="205" width="9.42578125" style="1" customWidth="1"/>
    <col min="206" max="436" width="9.140625" style="1"/>
    <col min="437" max="437" width="72.42578125" style="1" customWidth="1"/>
    <col min="438" max="438" width="13" style="1" customWidth="1"/>
    <col min="439" max="439" width="17.5703125" style="1" customWidth="1"/>
    <col min="440" max="453" width="12" style="1" customWidth="1"/>
    <col min="454" max="454" width="13.7109375" style="1" customWidth="1"/>
    <col min="455" max="457" width="12" style="1" customWidth="1"/>
    <col min="458" max="460" width="13" style="1" customWidth="1"/>
    <col min="461" max="461" width="9.42578125" style="1" customWidth="1"/>
    <col min="462" max="692" width="9.140625" style="1"/>
    <col min="693" max="693" width="72.42578125" style="1" customWidth="1"/>
    <col min="694" max="694" width="13" style="1" customWidth="1"/>
    <col min="695" max="695" width="17.5703125" style="1" customWidth="1"/>
    <col min="696" max="709" width="12" style="1" customWidth="1"/>
    <col min="710" max="710" width="13.7109375" style="1" customWidth="1"/>
    <col min="711" max="713" width="12" style="1" customWidth="1"/>
    <col min="714" max="716" width="13" style="1" customWidth="1"/>
    <col min="717" max="717" width="9.42578125" style="1" customWidth="1"/>
    <col min="718" max="948" width="9.140625" style="1"/>
    <col min="949" max="949" width="72.42578125" style="1" customWidth="1"/>
    <col min="950" max="950" width="13" style="1" customWidth="1"/>
    <col min="951" max="951" width="17.5703125" style="1" customWidth="1"/>
    <col min="952" max="965" width="12" style="1" customWidth="1"/>
    <col min="966" max="966" width="13.7109375" style="1" customWidth="1"/>
    <col min="967" max="969" width="12" style="1" customWidth="1"/>
    <col min="970" max="972" width="13" style="1" customWidth="1"/>
    <col min="973" max="973" width="9.42578125" style="1" customWidth="1"/>
    <col min="974" max="1204" width="9.140625" style="1"/>
    <col min="1205" max="1205" width="72.42578125" style="1" customWidth="1"/>
    <col min="1206" max="1206" width="13" style="1" customWidth="1"/>
    <col min="1207" max="1207" width="17.5703125" style="1" customWidth="1"/>
    <col min="1208" max="1221" width="12" style="1" customWidth="1"/>
    <col min="1222" max="1222" width="13.7109375" style="1" customWidth="1"/>
    <col min="1223" max="1225" width="12" style="1" customWidth="1"/>
    <col min="1226" max="1228" width="13" style="1" customWidth="1"/>
    <col min="1229" max="1229" width="9.42578125" style="1" customWidth="1"/>
    <col min="1230" max="1460" width="9.140625" style="1"/>
    <col min="1461" max="1461" width="72.42578125" style="1" customWidth="1"/>
    <col min="1462" max="1462" width="13" style="1" customWidth="1"/>
    <col min="1463" max="1463" width="17.5703125" style="1" customWidth="1"/>
    <col min="1464" max="1477" width="12" style="1" customWidth="1"/>
    <col min="1478" max="1478" width="13.7109375" style="1" customWidth="1"/>
    <col min="1479" max="1481" width="12" style="1" customWidth="1"/>
    <col min="1482" max="1484" width="13" style="1" customWidth="1"/>
    <col min="1485" max="1485" width="9.42578125" style="1" customWidth="1"/>
    <col min="1486" max="1716" width="9.140625" style="1"/>
    <col min="1717" max="1717" width="72.42578125" style="1" customWidth="1"/>
    <col min="1718" max="1718" width="13" style="1" customWidth="1"/>
    <col min="1719" max="1719" width="17.5703125" style="1" customWidth="1"/>
    <col min="1720" max="1733" width="12" style="1" customWidth="1"/>
    <col min="1734" max="1734" width="13.7109375" style="1" customWidth="1"/>
    <col min="1735" max="1737" width="12" style="1" customWidth="1"/>
    <col min="1738" max="1740" width="13" style="1" customWidth="1"/>
    <col min="1741" max="1741" width="9.42578125" style="1" customWidth="1"/>
    <col min="1742" max="1972" width="9.140625" style="1"/>
    <col min="1973" max="1973" width="72.42578125" style="1" customWidth="1"/>
    <col min="1974" max="1974" width="13" style="1" customWidth="1"/>
    <col min="1975" max="1975" width="17.5703125" style="1" customWidth="1"/>
    <col min="1976" max="1989" width="12" style="1" customWidth="1"/>
    <col min="1990" max="1990" width="13.7109375" style="1" customWidth="1"/>
    <col min="1991" max="1993" width="12" style="1" customWidth="1"/>
    <col min="1994" max="1996" width="13" style="1" customWidth="1"/>
    <col min="1997" max="1997" width="9.42578125" style="1" customWidth="1"/>
    <col min="1998" max="2228" width="9.140625" style="1"/>
    <col min="2229" max="2229" width="72.42578125" style="1" customWidth="1"/>
    <col min="2230" max="2230" width="13" style="1" customWidth="1"/>
    <col min="2231" max="2231" width="17.5703125" style="1" customWidth="1"/>
    <col min="2232" max="2245" width="12" style="1" customWidth="1"/>
    <col min="2246" max="2246" width="13.7109375" style="1" customWidth="1"/>
    <col min="2247" max="2249" width="12" style="1" customWidth="1"/>
    <col min="2250" max="2252" width="13" style="1" customWidth="1"/>
    <col min="2253" max="2253" width="9.42578125" style="1" customWidth="1"/>
    <col min="2254" max="2484" width="9.140625" style="1"/>
    <col min="2485" max="2485" width="72.42578125" style="1" customWidth="1"/>
    <col min="2486" max="2486" width="13" style="1" customWidth="1"/>
    <col min="2487" max="2487" width="17.5703125" style="1" customWidth="1"/>
    <col min="2488" max="2501" width="12" style="1" customWidth="1"/>
    <col min="2502" max="2502" width="13.7109375" style="1" customWidth="1"/>
    <col min="2503" max="2505" width="12" style="1" customWidth="1"/>
    <col min="2506" max="2508" width="13" style="1" customWidth="1"/>
    <col min="2509" max="2509" width="9.42578125" style="1" customWidth="1"/>
    <col min="2510" max="2740" width="9.140625" style="1"/>
    <col min="2741" max="2741" width="72.42578125" style="1" customWidth="1"/>
    <col min="2742" max="2742" width="13" style="1" customWidth="1"/>
    <col min="2743" max="2743" width="17.5703125" style="1" customWidth="1"/>
    <col min="2744" max="2757" width="12" style="1" customWidth="1"/>
    <col min="2758" max="2758" width="13.7109375" style="1" customWidth="1"/>
    <col min="2759" max="2761" width="12" style="1" customWidth="1"/>
    <col min="2762" max="2764" width="13" style="1" customWidth="1"/>
    <col min="2765" max="2765" width="9.42578125" style="1" customWidth="1"/>
    <col min="2766" max="2996" width="9.140625" style="1"/>
    <col min="2997" max="2997" width="72.42578125" style="1" customWidth="1"/>
    <col min="2998" max="2998" width="13" style="1" customWidth="1"/>
    <col min="2999" max="2999" width="17.5703125" style="1" customWidth="1"/>
    <col min="3000" max="3013" width="12" style="1" customWidth="1"/>
    <col min="3014" max="3014" width="13.7109375" style="1" customWidth="1"/>
    <col min="3015" max="3017" width="12" style="1" customWidth="1"/>
    <col min="3018" max="3020" width="13" style="1" customWidth="1"/>
    <col min="3021" max="3021" width="9.42578125" style="1" customWidth="1"/>
    <col min="3022" max="3252" width="9.140625" style="1"/>
    <col min="3253" max="3253" width="72.42578125" style="1" customWidth="1"/>
    <col min="3254" max="3254" width="13" style="1" customWidth="1"/>
    <col min="3255" max="3255" width="17.5703125" style="1" customWidth="1"/>
    <col min="3256" max="3269" width="12" style="1" customWidth="1"/>
    <col min="3270" max="3270" width="13.7109375" style="1" customWidth="1"/>
    <col min="3271" max="3273" width="12" style="1" customWidth="1"/>
    <col min="3274" max="3276" width="13" style="1" customWidth="1"/>
    <col min="3277" max="3277" width="9.42578125" style="1" customWidth="1"/>
    <col min="3278" max="3508" width="9.140625" style="1"/>
    <col min="3509" max="3509" width="72.42578125" style="1" customWidth="1"/>
    <col min="3510" max="3510" width="13" style="1" customWidth="1"/>
    <col min="3511" max="3511" width="17.5703125" style="1" customWidth="1"/>
    <col min="3512" max="3525" width="12" style="1" customWidth="1"/>
    <col min="3526" max="3526" width="13.7109375" style="1" customWidth="1"/>
    <col min="3527" max="3529" width="12" style="1" customWidth="1"/>
    <col min="3530" max="3532" width="13" style="1" customWidth="1"/>
    <col min="3533" max="3533" width="9.42578125" style="1" customWidth="1"/>
    <col min="3534" max="3764" width="9.140625" style="1"/>
    <col min="3765" max="3765" width="72.42578125" style="1" customWidth="1"/>
    <col min="3766" max="3766" width="13" style="1" customWidth="1"/>
    <col min="3767" max="3767" width="17.5703125" style="1" customWidth="1"/>
    <col min="3768" max="3781" width="12" style="1" customWidth="1"/>
    <col min="3782" max="3782" width="13.7109375" style="1" customWidth="1"/>
    <col min="3783" max="3785" width="12" style="1" customWidth="1"/>
    <col min="3786" max="3788" width="13" style="1" customWidth="1"/>
    <col min="3789" max="3789" width="9.42578125" style="1" customWidth="1"/>
    <col min="3790" max="4020" width="9.140625" style="1"/>
    <col min="4021" max="4021" width="72.42578125" style="1" customWidth="1"/>
    <col min="4022" max="4022" width="13" style="1" customWidth="1"/>
    <col min="4023" max="4023" width="17.5703125" style="1" customWidth="1"/>
    <col min="4024" max="4037" width="12" style="1" customWidth="1"/>
    <col min="4038" max="4038" width="13.7109375" style="1" customWidth="1"/>
    <col min="4039" max="4041" width="12" style="1" customWidth="1"/>
    <col min="4042" max="4044" width="13" style="1" customWidth="1"/>
    <col min="4045" max="4045" width="9.42578125" style="1" customWidth="1"/>
    <col min="4046" max="4276" width="9.140625" style="1"/>
    <col min="4277" max="4277" width="72.42578125" style="1" customWidth="1"/>
    <col min="4278" max="4278" width="13" style="1" customWidth="1"/>
    <col min="4279" max="4279" width="17.5703125" style="1" customWidth="1"/>
    <col min="4280" max="4293" width="12" style="1" customWidth="1"/>
    <col min="4294" max="4294" width="13.7109375" style="1" customWidth="1"/>
    <col min="4295" max="4297" width="12" style="1" customWidth="1"/>
    <col min="4298" max="4300" width="13" style="1" customWidth="1"/>
    <col min="4301" max="4301" width="9.42578125" style="1" customWidth="1"/>
    <col min="4302" max="4532" width="9.140625" style="1"/>
    <col min="4533" max="4533" width="72.42578125" style="1" customWidth="1"/>
    <col min="4534" max="4534" width="13" style="1" customWidth="1"/>
    <col min="4535" max="4535" width="17.5703125" style="1" customWidth="1"/>
    <col min="4536" max="4549" width="12" style="1" customWidth="1"/>
    <col min="4550" max="4550" width="13.7109375" style="1" customWidth="1"/>
    <col min="4551" max="4553" width="12" style="1" customWidth="1"/>
    <col min="4554" max="4556" width="13" style="1" customWidth="1"/>
    <col min="4557" max="4557" width="9.42578125" style="1" customWidth="1"/>
    <col min="4558" max="4788" width="9.140625" style="1"/>
    <col min="4789" max="4789" width="72.42578125" style="1" customWidth="1"/>
    <col min="4790" max="4790" width="13" style="1" customWidth="1"/>
    <col min="4791" max="4791" width="17.5703125" style="1" customWidth="1"/>
    <col min="4792" max="4805" width="12" style="1" customWidth="1"/>
    <col min="4806" max="4806" width="13.7109375" style="1" customWidth="1"/>
    <col min="4807" max="4809" width="12" style="1" customWidth="1"/>
    <col min="4810" max="4812" width="13" style="1" customWidth="1"/>
    <col min="4813" max="4813" width="9.42578125" style="1" customWidth="1"/>
    <col min="4814" max="5044" width="9.140625" style="1"/>
    <col min="5045" max="5045" width="72.42578125" style="1" customWidth="1"/>
    <col min="5046" max="5046" width="13" style="1" customWidth="1"/>
    <col min="5047" max="5047" width="17.5703125" style="1" customWidth="1"/>
    <col min="5048" max="5061" width="12" style="1" customWidth="1"/>
    <col min="5062" max="5062" width="13.7109375" style="1" customWidth="1"/>
    <col min="5063" max="5065" width="12" style="1" customWidth="1"/>
    <col min="5066" max="5068" width="13" style="1" customWidth="1"/>
    <col min="5069" max="5069" width="9.42578125" style="1" customWidth="1"/>
    <col min="5070" max="5300" width="9.140625" style="1"/>
    <col min="5301" max="5301" width="72.42578125" style="1" customWidth="1"/>
    <col min="5302" max="5302" width="13" style="1" customWidth="1"/>
    <col min="5303" max="5303" width="17.5703125" style="1" customWidth="1"/>
    <col min="5304" max="5317" width="12" style="1" customWidth="1"/>
    <col min="5318" max="5318" width="13.7109375" style="1" customWidth="1"/>
    <col min="5319" max="5321" width="12" style="1" customWidth="1"/>
    <col min="5322" max="5324" width="13" style="1" customWidth="1"/>
    <col min="5325" max="5325" width="9.42578125" style="1" customWidth="1"/>
    <col min="5326" max="5556" width="9.140625" style="1"/>
    <col min="5557" max="5557" width="72.42578125" style="1" customWidth="1"/>
    <col min="5558" max="5558" width="13" style="1" customWidth="1"/>
    <col min="5559" max="5559" width="17.5703125" style="1" customWidth="1"/>
    <col min="5560" max="5573" width="12" style="1" customWidth="1"/>
    <col min="5574" max="5574" width="13.7109375" style="1" customWidth="1"/>
    <col min="5575" max="5577" width="12" style="1" customWidth="1"/>
    <col min="5578" max="5580" width="13" style="1" customWidth="1"/>
    <col min="5581" max="5581" width="9.42578125" style="1" customWidth="1"/>
    <col min="5582" max="5812" width="9.140625" style="1"/>
    <col min="5813" max="5813" width="72.42578125" style="1" customWidth="1"/>
    <col min="5814" max="5814" width="13" style="1" customWidth="1"/>
    <col min="5815" max="5815" width="17.5703125" style="1" customWidth="1"/>
    <col min="5816" max="5829" width="12" style="1" customWidth="1"/>
    <col min="5830" max="5830" width="13.7109375" style="1" customWidth="1"/>
    <col min="5831" max="5833" width="12" style="1" customWidth="1"/>
    <col min="5834" max="5836" width="13" style="1" customWidth="1"/>
    <col min="5837" max="5837" width="9.42578125" style="1" customWidth="1"/>
    <col min="5838" max="6068" width="9.140625" style="1"/>
    <col min="6069" max="6069" width="72.42578125" style="1" customWidth="1"/>
    <col min="6070" max="6070" width="13" style="1" customWidth="1"/>
    <col min="6071" max="6071" width="17.5703125" style="1" customWidth="1"/>
    <col min="6072" max="6085" width="12" style="1" customWidth="1"/>
    <col min="6086" max="6086" width="13.7109375" style="1" customWidth="1"/>
    <col min="6087" max="6089" width="12" style="1" customWidth="1"/>
    <col min="6090" max="6092" width="13" style="1" customWidth="1"/>
    <col min="6093" max="6093" width="9.42578125" style="1" customWidth="1"/>
    <col min="6094" max="6324" width="9.140625" style="1"/>
    <col min="6325" max="6325" width="72.42578125" style="1" customWidth="1"/>
    <col min="6326" max="6326" width="13" style="1" customWidth="1"/>
    <col min="6327" max="6327" width="17.5703125" style="1" customWidth="1"/>
    <col min="6328" max="6341" width="12" style="1" customWidth="1"/>
    <col min="6342" max="6342" width="13.7109375" style="1" customWidth="1"/>
    <col min="6343" max="6345" width="12" style="1" customWidth="1"/>
    <col min="6346" max="6348" width="13" style="1" customWidth="1"/>
    <col min="6349" max="6349" width="9.42578125" style="1" customWidth="1"/>
    <col min="6350" max="6580" width="9.140625" style="1"/>
    <col min="6581" max="6581" width="72.42578125" style="1" customWidth="1"/>
    <col min="6582" max="6582" width="13" style="1" customWidth="1"/>
    <col min="6583" max="6583" width="17.5703125" style="1" customWidth="1"/>
    <col min="6584" max="6597" width="12" style="1" customWidth="1"/>
    <col min="6598" max="6598" width="13.7109375" style="1" customWidth="1"/>
    <col min="6599" max="6601" width="12" style="1" customWidth="1"/>
    <col min="6602" max="6604" width="13" style="1" customWidth="1"/>
    <col min="6605" max="6605" width="9.42578125" style="1" customWidth="1"/>
    <col min="6606" max="6836" width="9.140625" style="1"/>
    <col min="6837" max="6837" width="72.42578125" style="1" customWidth="1"/>
    <col min="6838" max="6838" width="13" style="1" customWidth="1"/>
    <col min="6839" max="6839" width="17.5703125" style="1" customWidth="1"/>
    <col min="6840" max="6853" width="12" style="1" customWidth="1"/>
    <col min="6854" max="6854" width="13.7109375" style="1" customWidth="1"/>
    <col min="6855" max="6857" width="12" style="1" customWidth="1"/>
    <col min="6858" max="6860" width="13" style="1" customWidth="1"/>
    <col min="6861" max="6861" width="9.42578125" style="1" customWidth="1"/>
    <col min="6862" max="7092" width="9.140625" style="1"/>
    <col min="7093" max="7093" width="72.42578125" style="1" customWidth="1"/>
    <col min="7094" max="7094" width="13" style="1" customWidth="1"/>
    <col min="7095" max="7095" width="17.5703125" style="1" customWidth="1"/>
    <col min="7096" max="7109" width="12" style="1" customWidth="1"/>
    <col min="7110" max="7110" width="13.7109375" style="1" customWidth="1"/>
    <col min="7111" max="7113" width="12" style="1" customWidth="1"/>
    <col min="7114" max="7116" width="13" style="1" customWidth="1"/>
    <col min="7117" max="7117" width="9.42578125" style="1" customWidth="1"/>
    <col min="7118" max="7348" width="9.140625" style="1"/>
    <col min="7349" max="7349" width="72.42578125" style="1" customWidth="1"/>
    <col min="7350" max="7350" width="13" style="1" customWidth="1"/>
    <col min="7351" max="7351" width="17.5703125" style="1" customWidth="1"/>
    <col min="7352" max="7365" width="12" style="1" customWidth="1"/>
    <col min="7366" max="7366" width="13.7109375" style="1" customWidth="1"/>
    <col min="7367" max="7369" width="12" style="1" customWidth="1"/>
    <col min="7370" max="7372" width="13" style="1" customWidth="1"/>
    <col min="7373" max="7373" width="9.42578125" style="1" customWidth="1"/>
    <col min="7374" max="7604" width="9.140625" style="1"/>
    <col min="7605" max="7605" width="72.42578125" style="1" customWidth="1"/>
    <col min="7606" max="7606" width="13" style="1" customWidth="1"/>
    <col min="7607" max="7607" width="17.5703125" style="1" customWidth="1"/>
    <col min="7608" max="7621" width="12" style="1" customWidth="1"/>
    <col min="7622" max="7622" width="13.7109375" style="1" customWidth="1"/>
    <col min="7623" max="7625" width="12" style="1" customWidth="1"/>
    <col min="7626" max="7628" width="13" style="1" customWidth="1"/>
    <col min="7629" max="7629" width="9.42578125" style="1" customWidth="1"/>
    <col min="7630" max="7860" width="9.140625" style="1"/>
    <col min="7861" max="7861" width="72.42578125" style="1" customWidth="1"/>
    <col min="7862" max="7862" width="13" style="1" customWidth="1"/>
    <col min="7863" max="7863" width="17.5703125" style="1" customWidth="1"/>
    <col min="7864" max="7877" width="12" style="1" customWidth="1"/>
    <col min="7878" max="7878" width="13.7109375" style="1" customWidth="1"/>
    <col min="7879" max="7881" width="12" style="1" customWidth="1"/>
    <col min="7882" max="7884" width="13" style="1" customWidth="1"/>
    <col min="7885" max="7885" width="9.42578125" style="1" customWidth="1"/>
    <col min="7886" max="8116" width="9.140625" style="1"/>
    <col min="8117" max="8117" width="72.42578125" style="1" customWidth="1"/>
    <col min="8118" max="8118" width="13" style="1" customWidth="1"/>
    <col min="8119" max="8119" width="17.5703125" style="1" customWidth="1"/>
    <col min="8120" max="8133" width="12" style="1" customWidth="1"/>
    <col min="8134" max="8134" width="13.7109375" style="1" customWidth="1"/>
    <col min="8135" max="8137" width="12" style="1" customWidth="1"/>
    <col min="8138" max="8140" width="13" style="1" customWidth="1"/>
    <col min="8141" max="8141" width="9.42578125" style="1" customWidth="1"/>
    <col min="8142" max="8372" width="9.140625" style="1"/>
    <col min="8373" max="8373" width="72.42578125" style="1" customWidth="1"/>
    <col min="8374" max="8374" width="13" style="1" customWidth="1"/>
    <col min="8375" max="8375" width="17.5703125" style="1" customWidth="1"/>
    <col min="8376" max="8389" width="12" style="1" customWidth="1"/>
    <col min="8390" max="8390" width="13.7109375" style="1" customWidth="1"/>
    <col min="8391" max="8393" width="12" style="1" customWidth="1"/>
    <col min="8394" max="8396" width="13" style="1" customWidth="1"/>
    <col min="8397" max="8397" width="9.42578125" style="1" customWidth="1"/>
    <col min="8398" max="8628" width="9.140625" style="1"/>
    <col min="8629" max="8629" width="72.42578125" style="1" customWidth="1"/>
    <col min="8630" max="8630" width="13" style="1" customWidth="1"/>
    <col min="8631" max="8631" width="17.5703125" style="1" customWidth="1"/>
    <col min="8632" max="8645" width="12" style="1" customWidth="1"/>
    <col min="8646" max="8646" width="13.7109375" style="1" customWidth="1"/>
    <col min="8647" max="8649" width="12" style="1" customWidth="1"/>
    <col min="8650" max="8652" width="13" style="1" customWidth="1"/>
    <col min="8653" max="8653" width="9.42578125" style="1" customWidth="1"/>
    <col min="8654" max="8884" width="9.140625" style="1"/>
    <col min="8885" max="8885" width="72.42578125" style="1" customWidth="1"/>
    <col min="8886" max="8886" width="13" style="1" customWidth="1"/>
    <col min="8887" max="8887" width="17.5703125" style="1" customWidth="1"/>
    <col min="8888" max="8901" width="12" style="1" customWidth="1"/>
    <col min="8902" max="8902" width="13.7109375" style="1" customWidth="1"/>
    <col min="8903" max="8905" width="12" style="1" customWidth="1"/>
    <col min="8906" max="8908" width="13" style="1" customWidth="1"/>
    <col min="8909" max="8909" width="9.42578125" style="1" customWidth="1"/>
    <col min="8910" max="9140" width="9.140625" style="1"/>
    <col min="9141" max="9141" width="72.42578125" style="1" customWidth="1"/>
    <col min="9142" max="9142" width="13" style="1" customWidth="1"/>
    <col min="9143" max="9143" width="17.5703125" style="1" customWidth="1"/>
    <col min="9144" max="9157" width="12" style="1" customWidth="1"/>
    <col min="9158" max="9158" width="13.7109375" style="1" customWidth="1"/>
    <col min="9159" max="9161" width="12" style="1" customWidth="1"/>
    <col min="9162" max="9164" width="13" style="1" customWidth="1"/>
    <col min="9165" max="9165" width="9.42578125" style="1" customWidth="1"/>
    <col min="9166" max="9396" width="9.140625" style="1"/>
    <col min="9397" max="9397" width="72.42578125" style="1" customWidth="1"/>
    <col min="9398" max="9398" width="13" style="1" customWidth="1"/>
    <col min="9399" max="9399" width="17.5703125" style="1" customWidth="1"/>
    <col min="9400" max="9413" width="12" style="1" customWidth="1"/>
    <col min="9414" max="9414" width="13.7109375" style="1" customWidth="1"/>
    <col min="9415" max="9417" width="12" style="1" customWidth="1"/>
    <col min="9418" max="9420" width="13" style="1" customWidth="1"/>
    <col min="9421" max="9421" width="9.42578125" style="1" customWidth="1"/>
    <col min="9422" max="9652" width="9.140625" style="1"/>
    <col min="9653" max="9653" width="72.42578125" style="1" customWidth="1"/>
    <col min="9654" max="9654" width="13" style="1" customWidth="1"/>
    <col min="9655" max="9655" width="17.5703125" style="1" customWidth="1"/>
    <col min="9656" max="9669" width="12" style="1" customWidth="1"/>
    <col min="9670" max="9670" width="13.7109375" style="1" customWidth="1"/>
    <col min="9671" max="9673" width="12" style="1" customWidth="1"/>
    <col min="9674" max="9676" width="13" style="1" customWidth="1"/>
    <col min="9677" max="9677" width="9.42578125" style="1" customWidth="1"/>
    <col min="9678" max="9908" width="9.140625" style="1"/>
    <col min="9909" max="9909" width="72.42578125" style="1" customWidth="1"/>
    <col min="9910" max="9910" width="13" style="1" customWidth="1"/>
    <col min="9911" max="9911" width="17.5703125" style="1" customWidth="1"/>
    <col min="9912" max="9925" width="12" style="1" customWidth="1"/>
    <col min="9926" max="9926" width="13.7109375" style="1" customWidth="1"/>
    <col min="9927" max="9929" width="12" style="1" customWidth="1"/>
    <col min="9930" max="9932" width="13" style="1" customWidth="1"/>
    <col min="9933" max="9933" width="9.42578125" style="1" customWidth="1"/>
    <col min="9934" max="10164" width="9.140625" style="1"/>
    <col min="10165" max="10165" width="72.42578125" style="1" customWidth="1"/>
    <col min="10166" max="10166" width="13" style="1" customWidth="1"/>
    <col min="10167" max="10167" width="17.5703125" style="1" customWidth="1"/>
    <col min="10168" max="10181" width="12" style="1" customWidth="1"/>
    <col min="10182" max="10182" width="13.7109375" style="1" customWidth="1"/>
    <col min="10183" max="10185" width="12" style="1" customWidth="1"/>
    <col min="10186" max="10188" width="13" style="1" customWidth="1"/>
    <col min="10189" max="10189" width="9.42578125" style="1" customWidth="1"/>
    <col min="10190" max="10420" width="9.140625" style="1"/>
    <col min="10421" max="10421" width="72.42578125" style="1" customWidth="1"/>
    <col min="10422" max="10422" width="13" style="1" customWidth="1"/>
    <col min="10423" max="10423" width="17.5703125" style="1" customWidth="1"/>
    <col min="10424" max="10437" width="12" style="1" customWidth="1"/>
    <col min="10438" max="10438" width="13.7109375" style="1" customWidth="1"/>
    <col min="10439" max="10441" width="12" style="1" customWidth="1"/>
    <col min="10442" max="10444" width="13" style="1" customWidth="1"/>
    <col min="10445" max="10445" width="9.42578125" style="1" customWidth="1"/>
    <col min="10446" max="10676" width="9.140625" style="1"/>
    <col min="10677" max="10677" width="72.42578125" style="1" customWidth="1"/>
    <col min="10678" max="10678" width="13" style="1" customWidth="1"/>
    <col min="10679" max="10679" width="17.5703125" style="1" customWidth="1"/>
    <col min="10680" max="10693" width="12" style="1" customWidth="1"/>
    <col min="10694" max="10694" width="13.7109375" style="1" customWidth="1"/>
    <col min="10695" max="10697" width="12" style="1" customWidth="1"/>
    <col min="10698" max="10700" width="13" style="1" customWidth="1"/>
    <col min="10701" max="10701" width="9.42578125" style="1" customWidth="1"/>
    <col min="10702" max="10932" width="9.140625" style="1"/>
    <col min="10933" max="10933" width="72.42578125" style="1" customWidth="1"/>
    <col min="10934" max="10934" width="13" style="1" customWidth="1"/>
    <col min="10935" max="10935" width="17.5703125" style="1" customWidth="1"/>
    <col min="10936" max="10949" width="12" style="1" customWidth="1"/>
    <col min="10950" max="10950" width="13.7109375" style="1" customWidth="1"/>
    <col min="10951" max="10953" width="12" style="1" customWidth="1"/>
    <col min="10954" max="10956" width="13" style="1" customWidth="1"/>
    <col min="10957" max="10957" width="9.42578125" style="1" customWidth="1"/>
    <col min="10958" max="11188" width="9.140625" style="1"/>
    <col min="11189" max="11189" width="72.42578125" style="1" customWidth="1"/>
    <col min="11190" max="11190" width="13" style="1" customWidth="1"/>
    <col min="11191" max="11191" width="17.5703125" style="1" customWidth="1"/>
    <col min="11192" max="11205" width="12" style="1" customWidth="1"/>
    <col min="11206" max="11206" width="13.7109375" style="1" customWidth="1"/>
    <col min="11207" max="11209" width="12" style="1" customWidth="1"/>
    <col min="11210" max="11212" width="13" style="1" customWidth="1"/>
    <col min="11213" max="11213" width="9.42578125" style="1" customWidth="1"/>
    <col min="11214" max="11444" width="9.140625" style="1"/>
    <col min="11445" max="11445" width="72.42578125" style="1" customWidth="1"/>
    <col min="11446" max="11446" width="13" style="1" customWidth="1"/>
    <col min="11447" max="11447" width="17.5703125" style="1" customWidth="1"/>
    <col min="11448" max="11461" width="12" style="1" customWidth="1"/>
    <col min="11462" max="11462" width="13.7109375" style="1" customWidth="1"/>
    <col min="11463" max="11465" width="12" style="1" customWidth="1"/>
    <col min="11466" max="11468" width="13" style="1" customWidth="1"/>
    <col min="11469" max="11469" width="9.42578125" style="1" customWidth="1"/>
    <col min="11470" max="11700" width="9.140625" style="1"/>
    <col min="11701" max="11701" width="72.42578125" style="1" customWidth="1"/>
    <col min="11702" max="11702" width="13" style="1" customWidth="1"/>
    <col min="11703" max="11703" width="17.5703125" style="1" customWidth="1"/>
    <col min="11704" max="11717" width="12" style="1" customWidth="1"/>
    <col min="11718" max="11718" width="13.7109375" style="1" customWidth="1"/>
    <col min="11719" max="11721" width="12" style="1" customWidth="1"/>
    <col min="11722" max="11724" width="13" style="1" customWidth="1"/>
    <col min="11725" max="11725" width="9.42578125" style="1" customWidth="1"/>
    <col min="11726" max="11956" width="9.140625" style="1"/>
    <col min="11957" max="11957" width="72.42578125" style="1" customWidth="1"/>
    <col min="11958" max="11958" width="13" style="1" customWidth="1"/>
    <col min="11959" max="11959" width="17.5703125" style="1" customWidth="1"/>
    <col min="11960" max="11973" width="12" style="1" customWidth="1"/>
    <col min="11974" max="11974" width="13.7109375" style="1" customWidth="1"/>
    <col min="11975" max="11977" width="12" style="1" customWidth="1"/>
    <col min="11978" max="11980" width="13" style="1" customWidth="1"/>
    <col min="11981" max="11981" width="9.42578125" style="1" customWidth="1"/>
    <col min="11982" max="12212" width="9.140625" style="1"/>
    <col min="12213" max="12213" width="72.42578125" style="1" customWidth="1"/>
    <col min="12214" max="12214" width="13" style="1" customWidth="1"/>
    <col min="12215" max="12215" width="17.5703125" style="1" customWidth="1"/>
    <col min="12216" max="12229" width="12" style="1" customWidth="1"/>
    <col min="12230" max="12230" width="13.7109375" style="1" customWidth="1"/>
    <col min="12231" max="12233" width="12" style="1" customWidth="1"/>
    <col min="12234" max="12236" width="13" style="1" customWidth="1"/>
    <col min="12237" max="12237" width="9.42578125" style="1" customWidth="1"/>
    <col min="12238" max="12468" width="9.140625" style="1"/>
    <col min="12469" max="12469" width="72.42578125" style="1" customWidth="1"/>
    <col min="12470" max="12470" width="13" style="1" customWidth="1"/>
    <col min="12471" max="12471" width="17.5703125" style="1" customWidth="1"/>
    <col min="12472" max="12485" width="12" style="1" customWidth="1"/>
    <col min="12486" max="12486" width="13.7109375" style="1" customWidth="1"/>
    <col min="12487" max="12489" width="12" style="1" customWidth="1"/>
    <col min="12490" max="12492" width="13" style="1" customWidth="1"/>
    <col min="12493" max="12493" width="9.42578125" style="1" customWidth="1"/>
    <col min="12494" max="12724" width="9.140625" style="1"/>
    <col min="12725" max="12725" width="72.42578125" style="1" customWidth="1"/>
    <col min="12726" max="12726" width="13" style="1" customWidth="1"/>
    <col min="12727" max="12727" width="17.5703125" style="1" customWidth="1"/>
    <col min="12728" max="12741" width="12" style="1" customWidth="1"/>
    <col min="12742" max="12742" width="13.7109375" style="1" customWidth="1"/>
    <col min="12743" max="12745" width="12" style="1" customWidth="1"/>
    <col min="12746" max="12748" width="13" style="1" customWidth="1"/>
    <col min="12749" max="12749" width="9.42578125" style="1" customWidth="1"/>
    <col min="12750" max="12980" width="9.140625" style="1"/>
    <col min="12981" max="12981" width="72.42578125" style="1" customWidth="1"/>
    <col min="12982" max="12982" width="13" style="1" customWidth="1"/>
    <col min="12983" max="12983" width="17.5703125" style="1" customWidth="1"/>
    <col min="12984" max="12997" width="12" style="1" customWidth="1"/>
    <col min="12998" max="12998" width="13.7109375" style="1" customWidth="1"/>
    <col min="12999" max="13001" width="12" style="1" customWidth="1"/>
    <col min="13002" max="13004" width="13" style="1" customWidth="1"/>
    <col min="13005" max="13005" width="9.42578125" style="1" customWidth="1"/>
    <col min="13006" max="13236" width="9.140625" style="1"/>
    <col min="13237" max="13237" width="72.42578125" style="1" customWidth="1"/>
    <col min="13238" max="13238" width="13" style="1" customWidth="1"/>
    <col min="13239" max="13239" width="17.5703125" style="1" customWidth="1"/>
    <col min="13240" max="13253" width="12" style="1" customWidth="1"/>
    <col min="13254" max="13254" width="13.7109375" style="1" customWidth="1"/>
    <col min="13255" max="13257" width="12" style="1" customWidth="1"/>
    <col min="13258" max="13260" width="13" style="1" customWidth="1"/>
    <col min="13261" max="13261" width="9.42578125" style="1" customWidth="1"/>
    <col min="13262" max="13492" width="9.140625" style="1"/>
    <col min="13493" max="13493" width="72.42578125" style="1" customWidth="1"/>
    <col min="13494" max="13494" width="13" style="1" customWidth="1"/>
    <col min="13495" max="13495" width="17.5703125" style="1" customWidth="1"/>
    <col min="13496" max="13509" width="12" style="1" customWidth="1"/>
    <col min="13510" max="13510" width="13.7109375" style="1" customWidth="1"/>
    <col min="13511" max="13513" width="12" style="1" customWidth="1"/>
    <col min="13514" max="13516" width="13" style="1" customWidth="1"/>
    <col min="13517" max="13517" width="9.42578125" style="1" customWidth="1"/>
    <col min="13518" max="13748" width="9.140625" style="1"/>
    <col min="13749" max="13749" width="72.42578125" style="1" customWidth="1"/>
    <col min="13750" max="13750" width="13" style="1" customWidth="1"/>
    <col min="13751" max="13751" width="17.5703125" style="1" customWidth="1"/>
    <col min="13752" max="13765" width="12" style="1" customWidth="1"/>
    <col min="13766" max="13766" width="13.7109375" style="1" customWidth="1"/>
    <col min="13767" max="13769" width="12" style="1" customWidth="1"/>
    <col min="13770" max="13772" width="13" style="1" customWidth="1"/>
    <col min="13773" max="13773" width="9.42578125" style="1" customWidth="1"/>
    <col min="13774" max="14004" width="9.140625" style="1"/>
    <col min="14005" max="14005" width="72.42578125" style="1" customWidth="1"/>
    <col min="14006" max="14006" width="13" style="1" customWidth="1"/>
    <col min="14007" max="14007" width="17.5703125" style="1" customWidth="1"/>
    <col min="14008" max="14021" width="12" style="1" customWidth="1"/>
    <col min="14022" max="14022" width="13.7109375" style="1" customWidth="1"/>
    <col min="14023" max="14025" width="12" style="1" customWidth="1"/>
    <col min="14026" max="14028" width="13" style="1" customWidth="1"/>
    <col min="14029" max="14029" width="9.42578125" style="1" customWidth="1"/>
    <col min="14030" max="14260" width="9.140625" style="1"/>
    <col min="14261" max="14261" width="72.42578125" style="1" customWidth="1"/>
    <col min="14262" max="14262" width="13" style="1" customWidth="1"/>
    <col min="14263" max="14263" width="17.5703125" style="1" customWidth="1"/>
    <col min="14264" max="14277" width="12" style="1" customWidth="1"/>
    <col min="14278" max="14278" width="13.7109375" style="1" customWidth="1"/>
    <col min="14279" max="14281" width="12" style="1" customWidth="1"/>
    <col min="14282" max="14284" width="13" style="1" customWidth="1"/>
    <col min="14285" max="14285" width="9.42578125" style="1" customWidth="1"/>
    <col min="14286" max="14516" width="9.140625" style="1"/>
    <col min="14517" max="14517" width="72.42578125" style="1" customWidth="1"/>
    <col min="14518" max="14518" width="13" style="1" customWidth="1"/>
    <col min="14519" max="14519" width="17.5703125" style="1" customWidth="1"/>
    <col min="14520" max="14533" width="12" style="1" customWidth="1"/>
    <col min="14534" max="14534" width="13.7109375" style="1" customWidth="1"/>
    <col min="14535" max="14537" width="12" style="1" customWidth="1"/>
    <col min="14538" max="14540" width="13" style="1" customWidth="1"/>
    <col min="14541" max="14541" width="9.42578125" style="1" customWidth="1"/>
    <col min="14542" max="14772" width="9.140625" style="1"/>
    <col min="14773" max="14773" width="72.42578125" style="1" customWidth="1"/>
    <col min="14774" max="14774" width="13" style="1" customWidth="1"/>
    <col min="14775" max="14775" width="17.5703125" style="1" customWidth="1"/>
    <col min="14776" max="14789" width="12" style="1" customWidth="1"/>
    <col min="14790" max="14790" width="13.7109375" style="1" customWidth="1"/>
    <col min="14791" max="14793" width="12" style="1" customWidth="1"/>
    <col min="14794" max="14796" width="13" style="1" customWidth="1"/>
    <col min="14797" max="14797" width="9.42578125" style="1" customWidth="1"/>
    <col min="14798" max="15028" width="9.140625" style="1"/>
    <col min="15029" max="15029" width="72.42578125" style="1" customWidth="1"/>
    <col min="15030" max="15030" width="13" style="1" customWidth="1"/>
    <col min="15031" max="15031" width="17.5703125" style="1" customWidth="1"/>
    <col min="15032" max="15045" width="12" style="1" customWidth="1"/>
    <col min="15046" max="15046" width="13.7109375" style="1" customWidth="1"/>
    <col min="15047" max="15049" width="12" style="1" customWidth="1"/>
    <col min="15050" max="15052" width="13" style="1" customWidth="1"/>
    <col min="15053" max="15053" width="9.42578125" style="1" customWidth="1"/>
    <col min="15054" max="15284" width="9.140625" style="1"/>
    <col min="15285" max="15285" width="72.42578125" style="1" customWidth="1"/>
    <col min="15286" max="15286" width="13" style="1" customWidth="1"/>
    <col min="15287" max="15287" width="17.5703125" style="1" customWidth="1"/>
    <col min="15288" max="15301" width="12" style="1" customWidth="1"/>
    <col min="15302" max="15302" width="13.7109375" style="1" customWidth="1"/>
    <col min="15303" max="15305" width="12" style="1" customWidth="1"/>
    <col min="15306" max="15308" width="13" style="1" customWidth="1"/>
    <col min="15309" max="15309" width="9.42578125" style="1" customWidth="1"/>
    <col min="15310" max="15540" width="9.140625" style="1"/>
    <col min="15541" max="15541" width="72.42578125" style="1" customWidth="1"/>
    <col min="15542" max="15542" width="13" style="1" customWidth="1"/>
    <col min="15543" max="15543" width="17.5703125" style="1" customWidth="1"/>
    <col min="15544" max="15557" width="12" style="1" customWidth="1"/>
    <col min="15558" max="15558" width="13.7109375" style="1" customWidth="1"/>
    <col min="15559" max="15561" width="12" style="1" customWidth="1"/>
    <col min="15562" max="15564" width="13" style="1" customWidth="1"/>
    <col min="15565" max="15565" width="9.42578125" style="1" customWidth="1"/>
    <col min="15566" max="15796" width="9.140625" style="1"/>
    <col min="15797" max="15797" width="72.42578125" style="1" customWidth="1"/>
    <col min="15798" max="15798" width="13" style="1" customWidth="1"/>
    <col min="15799" max="15799" width="17.5703125" style="1" customWidth="1"/>
    <col min="15800" max="15813" width="12" style="1" customWidth="1"/>
    <col min="15814" max="15814" width="13.7109375" style="1" customWidth="1"/>
    <col min="15815" max="15817" width="12" style="1" customWidth="1"/>
    <col min="15818" max="15820" width="13" style="1" customWidth="1"/>
    <col min="15821" max="15821" width="9.42578125" style="1" customWidth="1"/>
    <col min="15822" max="16052" width="9.140625" style="1"/>
    <col min="16053" max="16053" width="72.42578125" style="1" customWidth="1"/>
    <col min="16054" max="16054" width="13" style="1" customWidth="1"/>
    <col min="16055" max="16055" width="17.5703125" style="1" customWidth="1"/>
    <col min="16056" max="16069" width="12" style="1" customWidth="1"/>
    <col min="16070" max="16070" width="13.7109375" style="1" customWidth="1"/>
    <col min="16071" max="16073" width="12" style="1" customWidth="1"/>
    <col min="16074" max="16076" width="13" style="1" customWidth="1"/>
    <col min="16077" max="16077" width="9.42578125" style="1" customWidth="1"/>
    <col min="16078" max="16384" width="9.140625" style="1"/>
  </cols>
  <sheetData>
    <row r="1" spans="1:7" ht="15.75">
      <c r="F1" s="32" t="s">
        <v>0</v>
      </c>
      <c r="G1" s="19"/>
    </row>
    <row r="2" spans="1:7" ht="31.5" customHeight="1">
      <c r="F2" s="127" t="s">
        <v>1</v>
      </c>
      <c r="G2" s="127"/>
    </row>
    <row r="3" spans="1:7" ht="15.75">
      <c r="F3" s="32" t="s">
        <v>2</v>
      </c>
      <c r="G3" s="19"/>
    </row>
    <row r="5" spans="1:7" ht="53.25" customHeight="1">
      <c r="A5" s="128" t="s">
        <v>123</v>
      </c>
      <c r="B5" s="128"/>
      <c r="C5" s="128"/>
      <c r="D5" s="128"/>
      <c r="E5" s="128"/>
      <c r="F5" s="128"/>
      <c r="G5" s="128"/>
    </row>
    <row r="6" spans="1:7" ht="15.75" customHeight="1">
      <c r="A6" s="129" t="s">
        <v>3</v>
      </c>
      <c r="B6" s="129"/>
      <c r="C6" s="129"/>
      <c r="D6" s="129"/>
      <c r="E6" s="129"/>
      <c r="F6" s="129"/>
      <c r="G6" s="18"/>
    </row>
    <row r="7" spans="1:7" ht="1.5" customHeight="1"/>
    <row r="8" spans="1:7" hidden="1"/>
    <row r="9" spans="1:7" s="3" customFormat="1" ht="65.25" customHeight="1">
      <c r="A9" s="130" t="s">
        <v>4</v>
      </c>
      <c r="B9" s="130"/>
      <c r="C9" s="86" t="s">
        <v>5</v>
      </c>
      <c r="D9" s="33" t="s">
        <v>6</v>
      </c>
      <c r="E9" s="59" t="s">
        <v>7</v>
      </c>
      <c r="F9" s="59" t="s">
        <v>8</v>
      </c>
      <c r="G9" s="21" t="s">
        <v>9</v>
      </c>
    </row>
    <row r="10" spans="1:7" s="10" customFormat="1" ht="20.25" customHeight="1">
      <c r="A10" s="87" t="s">
        <v>10</v>
      </c>
      <c r="B10" s="34" t="s">
        <v>11</v>
      </c>
      <c r="C10" s="75">
        <v>3</v>
      </c>
      <c r="D10" s="35">
        <v>4</v>
      </c>
      <c r="E10" s="34">
        <v>5</v>
      </c>
      <c r="F10" s="34">
        <v>6</v>
      </c>
      <c r="G10" s="22">
        <v>7</v>
      </c>
    </row>
    <row r="11" spans="1:7" ht="22.5" customHeight="1">
      <c r="A11" s="131" t="s">
        <v>86</v>
      </c>
      <c r="B11" s="131"/>
      <c r="C11" s="13"/>
      <c r="D11" s="37"/>
      <c r="E11" s="36"/>
      <c r="F11" s="36"/>
      <c r="G11" s="23"/>
    </row>
    <row r="12" spans="1:7" ht="21" customHeight="1">
      <c r="A12" s="11" t="s">
        <v>25</v>
      </c>
      <c r="B12" s="20" t="s">
        <v>26</v>
      </c>
      <c r="C12" s="13">
        <v>2210</v>
      </c>
      <c r="D12" s="37">
        <f>43500-40</f>
        <v>43460</v>
      </c>
      <c r="E12" s="36" t="s">
        <v>12</v>
      </c>
      <c r="F12" s="36" t="s">
        <v>119</v>
      </c>
      <c r="G12" s="23"/>
    </row>
    <row r="13" spans="1:7" ht="16.5" customHeight="1">
      <c r="A13" s="11" t="s">
        <v>82</v>
      </c>
      <c r="B13" s="38" t="s">
        <v>83</v>
      </c>
      <c r="C13" s="13">
        <v>2210</v>
      </c>
      <c r="D13" s="37">
        <v>100</v>
      </c>
      <c r="E13" s="36" t="s">
        <v>12</v>
      </c>
      <c r="F13" s="36" t="s">
        <v>119</v>
      </c>
      <c r="G13" s="23"/>
    </row>
    <row r="14" spans="1:7" s="72" customFormat="1" ht="15.75" customHeight="1">
      <c r="A14" s="88" t="s">
        <v>102</v>
      </c>
      <c r="B14" s="63" t="s">
        <v>103</v>
      </c>
      <c r="C14" s="73">
        <v>2210</v>
      </c>
      <c r="D14" s="70">
        <v>195</v>
      </c>
      <c r="E14" s="69" t="s">
        <v>12</v>
      </c>
      <c r="F14" s="69" t="s">
        <v>119</v>
      </c>
      <c r="G14" s="71"/>
    </row>
    <row r="15" spans="1:7" ht="17.25" customHeight="1">
      <c r="A15" s="88" t="s">
        <v>143</v>
      </c>
      <c r="B15" s="88" t="s">
        <v>144</v>
      </c>
      <c r="C15" s="13">
        <v>2210</v>
      </c>
      <c r="D15" s="96">
        <v>350</v>
      </c>
      <c r="E15" s="36" t="s">
        <v>12</v>
      </c>
      <c r="F15" s="36" t="s">
        <v>119</v>
      </c>
      <c r="G15" s="23"/>
    </row>
    <row r="16" spans="1:7" ht="17.25" customHeight="1">
      <c r="A16" s="11" t="s">
        <v>47</v>
      </c>
      <c r="B16" s="38" t="s">
        <v>48</v>
      </c>
      <c r="C16" s="13">
        <v>2210</v>
      </c>
      <c r="D16" s="37">
        <v>12000</v>
      </c>
      <c r="E16" s="36" t="s">
        <v>12</v>
      </c>
      <c r="F16" s="36" t="s">
        <v>119</v>
      </c>
      <c r="G16" s="23"/>
    </row>
    <row r="17" spans="1:31" ht="18" customHeight="1">
      <c r="A17" s="11" t="s">
        <v>43</v>
      </c>
      <c r="B17" s="20" t="s">
        <v>44</v>
      </c>
      <c r="C17" s="13">
        <v>2210</v>
      </c>
      <c r="D17" s="39">
        <v>12000</v>
      </c>
      <c r="E17" s="36" t="s">
        <v>12</v>
      </c>
      <c r="F17" s="36" t="s">
        <v>119</v>
      </c>
      <c r="G17" s="23"/>
    </row>
    <row r="18" spans="1:31" ht="18.75" customHeight="1">
      <c r="A18" s="11" t="s">
        <v>17</v>
      </c>
      <c r="B18" s="20" t="s">
        <v>18</v>
      </c>
      <c r="C18" s="13">
        <v>2210</v>
      </c>
      <c r="D18" s="39">
        <v>5000</v>
      </c>
      <c r="E18" s="36" t="s">
        <v>12</v>
      </c>
      <c r="F18" s="36" t="s">
        <v>119</v>
      </c>
      <c r="G18" s="23"/>
    </row>
    <row r="19" spans="1:31" ht="18" customHeight="1">
      <c r="A19" s="11" t="s">
        <v>19</v>
      </c>
      <c r="B19" s="20" t="s">
        <v>20</v>
      </c>
      <c r="C19" s="13">
        <v>2210</v>
      </c>
      <c r="D19" s="39">
        <f>21000-5000</f>
        <v>16000</v>
      </c>
      <c r="E19" s="36" t="s">
        <v>12</v>
      </c>
      <c r="F19" s="36" t="s">
        <v>119</v>
      </c>
      <c r="G19" s="23"/>
    </row>
    <row r="20" spans="1:31" ht="18" customHeight="1">
      <c r="A20" s="11" t="s">
        <v>21</v>
      </c>
      <c r="B20" s="38" t="s">
        <v>22</v>
      </c>
      <c r="C20" s="13">
        <v>2210</v>
      </c>
      <c r="D20" s="37">
        <v>500</v>
      </c>
      <c r="E20" s="36" t="s">
        <v>12</v>
      </c>
      <c r="F20" s="36" t="s">
        <v>119</v>
      </c>
      <c r="G20" s="23"/>
    </row>
    <row r="21" spans="1:31" s="72" customFormat="1" ht="18" customHeight="1">
      <c r="A21" s="88" t="s">
        <v>31</v>
      </c>
      <c r="B21" s="64" t="s">
        <v>32</v>
      </c>
      <c r="C21" s="73">
        <v>2210</v>
      </c>
      <c r="D21" s="66">
        <f>1200+2000+20+1000</f>
        <v>4220</v>
      </c>
      <c r="E21" s="69" t="s">
        <v>12</v>
      </c>
      <c r="F21" s="69" t="s">
        <v>119</v>
      </c>
      <c r="G21" s="73"/>
    </row>
    <row r="22" spans="1:31" ht="31.5" customHeight="1">
      <c r="A22" s="11" t="s">
        <v>23</v>
      </c>
      <c r="B22" s="20" t="s">
        <v>24</v>
      </c>
      <c r="C22" s="13">
        <v>2210</v>
      </c>
      <c r="D22" s="96">
        <f>20000-350-1000</f>
        <v>18650</v>
      </c>
      <c r="E22" s="36" t="s">
        <v>12</v>
      </c>
      <c r="F22" s="36" t="s">
        <v>119</v>
      </c>
      <c r="G22" s="13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30.75" customHeight="1">
      <c r="A23" s="11" t="s">
        <v>57</v>
      </c>
      <c r="B23" s="20" t="s">
        <v>58</v>
      </c>
      <c r="C23" s="13">
        <v>2210</v>
      </c>
      <c r="D23" s="39">
        <v>14800</v>
      </c>
      <c r="E23" s="36" t="s">
        <v>12</v>
      </c>
      <c r="F23" s="36" t="s">
        <v>119</v>
      </c>
      <c r="G23" s="24"/>
    </row>
    <row r="24" spans="1:31" ht="18" customHeight="1">
      <c r="A24" s="11" t="s">
        <v>74</v>
      </c>
      <c r="B24" s="38" t="s">
        <v>75</v>
      </c>
      <c r="C24" s="13">
        <v>2210</v>
      </c>
      <c r="D24" s="39">
        <v>1040</v>
      </c>
      <c r="E24" s="36" t="s">
        <v>12</v>
      </c>
      <c r="F24" s="36" t="s">
        <v>119</v>
      </c>
      <c r="G24" s="24"/>
    </row>
    <row r="25" spans="1:31" s="72" customFormat="1" ht="18" customHeight="1">
      <c r="A25" s="88" t="s">
        <v>27</v>
      </c>
      <c r="B25" s="63" t="s">
        <v>28</v>
      </c>
      <c r="C25" s="73">
        <v>2210</v>
      </c>
      <c r="D25" s="70">
        <f>25500+15300+15000+1000+10200-1000-2500-6000-870-3495-1200-705-2040-1000</f>
        <v>48190</v>
      </c>
      <c r="E25" s="69" t="s">
        <v>12</v>
      </c>
      <c r="F25" s="69" t="s">
        <v>119</v>
      </c>
      <c r="G25" s="71"/>
    </row>
    <row r="26" spans="1:31" ht="18" customHeight="1">
      <c r="A26" s="11" t="s">
        <v>59</v>
      </c>
      <c r="B26" s="38" t="s">
        <v>60</v>
      </c>
      <c r="C26" s="13">
        <v>2210</v>
      </c>
      <c r="D26" s="39">
        <f>6000+15000</f>
        <v>21000</v>
      </c>
      <c r="E26" s="36" t="s">
        <v>12</v>
      </c>
      <c r="F26" s="36" t="s">
        <v>119</v>
      </c>
      <c r="G26" s="23"/>
    </row>
    <row r="27" spans="1:31" ht="18" customHeight="1">
      <c r="A27" s="89" t="s">
        <v>65</v>
      </c>
      <c r="B27" s="40" t="s">
        <v>66</v>
      </c>
      <c r="C27" s="13">
        <v>2210</v>
      </c>
      <c r="D27" s="39">
        <v>2000</v>
      </c>
      <c r="E27" s="36" t="s">
        <v>12</v>
      </c>
      <c r="F27" s="36" t="s">
        <v>119</v>
      </c>
      <c r="G27" s="23"/>
    </row>
    <row r="28" spans="1:31" ht="18" customHeight="1">
      <c r="A28" s="89" t="s">
        <v>67</v>
      </c>
      <c r="B28" s="40" t="s">
        <v>68</v>
      </c>
      <c r="C28" s="13">
        <v>2210</v>
      </c>
      <c r="D28" s="39">
        <v>100</v>
      </c>
      <c r="E28" s="36" t="s">
        <v>12</v>
      </c>
      <c r="F28" s="36" t="s">
        <v>119</v>
      </c>
      <c r="G28" s="23"/>
    </row>
    <row r="29" spans="1:31" ht="18" customHeight="1">
      <c r="A29" s="89" t="s">
        <v>84</v>
      </c>
      <c r="B29" s="40" t="s">
        <v>85</v>
      </c>
      <c r="C29" s="13">
        <v>2210</v>
      </c>
      <c r="D29" s="39">
        <v>3000</v>
      </c>
      <c r="E29" s="36" t="s">
        <v>12</v>
      </c>
      <c r="F29" s="36" t="s">
        <v>119</v>
      </c>
      <c r="G29" s="23"/>
    </row>
    <row r="30" spans="1:31" ht="18" customHeight="1">
      <c r="A30" s="89" t="s">
        <v>156</v>
      </c>
      <c r="B30" s="89" t="s">
        <v>157</v>
      </c>
      <c r="C30" s="13">
        <v>2210</v>
      </c>
      <c r="D30" s="39">
        <v>1000</v>
      </c>
      <c r="E30" s="36" t="s">
        <v>12</v>
      </c>
      <c r="F30" s="36" t="s">
        <v>119</v>
      </c>
      <c r="G30" s="23"/>
    </row>
    <row r="31" spans="1:31" ht="18" customHeight="1">
      <c r="A31" s="89" t="s">
        <v>80</v>
      </c>
      <c r="B31" s="40" t="s">
        <v>81</v>
      </c>
      <c r="C31" s="13">
        <v>2210</v>
      </c>
      <c r="D31" s="39">
        <v>870</v>
      </c>
      <c r="E31" s="36" t="s">
        <v>12</v>
      </c>
      <c r="F31" s="36" t="s">
        <v>119</v>
      </c>
      <c r="G31" s="23"/>
    </row>
    <row r="32" spans="1:31" s="68" customFormat="1" ht="18" customHeight="1">
      <c r="A32" s="88" t="s">
        <v>94</v>
      </c>
      <c r="B32" s="64" t="s">
        <v>95</v>
      </c>
      <c r="C32" s="76">
        <v>2210</v>
      </c>
      <c r="D32" s="66">
        <f>2040+2180</f>
        <v>4220</v>
      </c>
      <c r="E32" s="65" t="s">
        <v>12</v>
      </c>
      <c r="F32" s="65" t="s">
        <v>119</v>
      </c>
      <c r="G32" s="67"/>
    </row>
    <row r="33" spans="1:26" ht="22.5" customHeight="1">
      <c r="A33" s="94" t="s">
        <v>49</v>
      </c>
      <c r="B33" s="7" t="s">
        <v>50</v>
      </c>
      <c r="C33" s="13">
        <v>2210</v>
      </c>
      <c r="D33" s="39">
        <f>1200+16000</f>
        <v>17200</v>
      </c>
      <c r="E33" s="36" t="s">
        <v>12</v>
      </c>
      <c r="F33" s="36" t="s">
        <v>119</v>
      </c>
      <c r="G33" s="23"/>
    </row>
    <row r="34" spans="1:26" ht="23.25" hidden="1" customHeight="1">
      <c r="A34" s="11" t="s">
        <v>117</v>
      </c>
      <c r="B34" s="38" t="s">
        <v>118</v>
      </c>
      <c r="C34" s="13">
        <v>2210</v>
      </c>
      <c r="D34" s="39"/>
      <c r="E34" s="36" t="s">
        <v>12</v>
      </c>
      <c r="F34" s="36" t="s">
        <v>119</v>
      </c>
      <c r="G34" s="23"/>
    </row>
    <row r="35" spans="1:26" ht="23.25" customHeight="1">
      <c r="A35" s="11" t="s">
        <v>29</v>
      </c>
      <c r="B35" s="20" t="s">
        <v>30</v>
      </c>
      <c r="C35" s="13">
        <v>2210</v>
      </c>
      <c r="D35" s="39">
        <v>5000</v>
      </c>
      <c r="E35" s="36" t="s">
        <v>12</v>
      </c>
      <c r="F35" s="36" t="s">
        <v>119</v>
      </c>
      <c r="G35" s="23"/>
    </row>
    <row r="36" spans="1:26" ht="18" customHeight="1">
      <c r="A36" s="11" t="s">
        <v>151</v>
      </c>
      <c r="B36" s="20" t="s">
        <v>152</v>
      </c>
      <c r="C36" s="13">
        <v>2210</v>
      </c>
      <c r="D36" s="39">
        <v>705</v>
      </c>
      <c r="E36" s="36" t="s">
        <v>12</v>
      </c>
      <c r="F36" s="36" t="s">
        <v>119</v>
      </c>
      <c r="G36" s="23"/>
    </row>
    <row r="37" spans="1:26" ht="18" customHeight="1">
      <c r="A37" s="11" t="s">
        <v>100</v>
      </c>
      <c r="B37" s="20" t="s">
        <v>101</v>
      </c>
      <c r="C37" s="13">
        <v>2210</v>
      </c>
      <c r="D37" s="39">
        <v>500</v>
      </c>
      <c r="E37" s="36" t="s">
        <v>12</v>
      </c>
      <c r="F37" s="36" t="s">
        <v>119</v>
      </c>
      <c r="G37" s="23"/>
    </row>
    <row r="38" spans="1:26" ht="18" customHeight="1">
      <c r="A38" s="11" t="s">
        <v>45</v>
      </c>
      <c r="B38" s="38" t="s">
        <v>46</v>
      </c>
      <c r="C38" s="13">
        <v>2210</v>
      </c>
      <c r="D38" s="41">
        <v>500</v>
      </c>
      <c r="E38" s="36" t="s">
        <v>12</v>
      </c>
      <c r="F38" s="36" t="s">
        <v>119</v>
      </c>
      <c r="G38" s="23"/>
    </row>
    <row r="39" spans="1:26" ht="18" customHeight="1">
      <c r="A39" s="11" t="s">
        <v>72</v>
      </c>
      <c r="B39" s="38" t="s">
        <v>73</v>
      </c>
      <c r="C39" s="13">
        <v>2210</v>
      </c>
      <c r="D39" s="39">
        <v>1600</v>
      </c>
      <c r="E39" s="36" t="s">
        <v>12</v>
      </c>
      <c r="F39" s="36" t="s">
        <v>119</v>
      </c>
      <c r="G39" s="23"/>
    </row>
    <row r="40" spans="1:26" s="5" customFormat="1" ht="18" customHeight="1">
      <c r="A40" s="89" t="s">
        <v>69</v>
      </c>
      <c r="B40" s="40" t="s">
        <v>70</v>
      </c>
      <c r="C40" s="77">
        <v>2210</v>
      </c>
      <c r="D40" s="39">
        <v>100</v>
      </c>
      <c r="E40" s="36" t="s">
        <v>12</v>
      </c>
      <c r="F40" s="36" t="s">
        <v>119</v>
      </c>
      <c r="G40" s="25"/>
    </row>
    <row r="41" spans="1:26" s="6" customFormat="1" ht="20.25" customHeight="1">
      <c r="A41" s="131" t="s">
        <v>13</v>
      </c>
      <c r="B41" s="131"/>
      <c r="C41" s="78">
        <v>2210</v>
      </c>
      <c r="D41" s="43">
        <f>SUM(D12:D40)</f>
        <v>234300</v>
      </c>
      <c r="E41" s="36"/>
      <c r="F41" s="36"/>
      <c r="G41" s="23"/>
      <c r="Z41" s="8">
        <f>212800-D41</f>
        <v>-21500</v>
      </c>
    </row>
    <row r="42" spans="1:26" s="6" customFormat="1" ht="21" customHeight="1">
      <c r="A42" s="12" t="s">
        <v>121</v>
      </c>
      <c r="B42" s="20" t="s">
        <v>120</v>
      </c>
      <c r="C42" s="78">
        <v>2240</v>
      </c>
      <c r="D42" s="37">
        <v>199000</v>
      </c>
      <c r="E42" s="36" t="s">
        <v>12</v>
      </c>
      <c r="F42" s="36" t="s">
        <v>119</v>
      </c>
      <c r="G42" s="23"/>
      <c r="Z42" s="8"/>
    </row>
    <row r="43" spans="1:26" s="6" customFormat="1" ht="21" customHeight="1">
      <c r="A43" s="103" t="s">
        <v>148</v>
      </c>
      <c r="B43" s="103" t="s">
        <v>149</v>
      </c>
      <c r="C43" s="78">
        <v>2240</v>
      </c>
      <c r="D43" s="37">
        <v>51000</v>
      </c>
      <c r="E43" s="36" t="s">
        <v>12</v>
      </c>
      <c r="F43" s="36" t="s">
        <v>119</v>
      </c>
      <c r="G43" s="23"/>
      <c r="Z43" s="8"/>
    </row>
    <row r="44" spans="1:26" s="6" customFormat="1" ht="20.25" customHeight="1">
      <c r="A44" s="103" t="s">
        <v>79</v>
      </c>
      <c r="B44" s="20" t="s">
        <v>78</v>
      </c>
      <c r="C44" s="78">
        <v>2240</v>
      </c>
      <c r="D44" s="96">
        <f>35000-1884-50</f>
        <v>33066</v>
      </c>
      <c r="E44" s="36" t="s">
        <v>12</v>
      </c>
      <c r="F44" s="36" t="s">
        <v>119</v>
      </c>
      <c r="G44" s="23"/>
      <c r="Z44" s="8"/>
    </row>
    <row r="45" spans="1:26" s="6" customFormat="1" ht="27.75" customHeight="1">
      <c r="A45" s="11" t="s">
        <v>35</v>
      </c>
      <c r="B45" s="20" t="s">
        <v>36</v>
      </c>
      <c r="C45" s="79">
        <v>2240</v>
      </c>
      <c r="D45" s="37">
        <f>-800+15000-6600+5300-1530</f>
        <v>11370</v>
      </c>
      <c r="E45" s="36" t="s">
        <v>12</v>
      </c>
      <c r="F45" s="36" t="s">
        <v>119</v>
      </c>
      <c r="G45" s="23"/>
      <c r="Z45" s="8"/>
    </row>
    <row r="46" spans="1:26" s="6" customFormat="1" ht="19.5" customHeight="1">
      <c r="A46" s="11" t="s">
        <v>33</v>
      </c>
      <c r="B46" s="20" t="s">
        <v>34</v>
      </c>
      <c r="C46" s="79">
        <v>2240</v>
      </c>
      <c r="D46" s="37">
        <v>5000</v>
      </c>
      <c r="E46" s="36" t="s">
        <v>12</v>
      </c>
      <c r="F46" s="36" t="s">
        <v>119</v>
      </c>
      <c r="G46" s="23"/>
    </row>
    <row r="47" spans="1:26" ht="19.5" customHeight="1">
      <c r="A47" s="12" t="s">
        <v>87</v>
      </c>
      <c r="B47" s="20" t="s">
        <v>88</v>
      </c>
      <c r="C47" s="79">
        <v>2240</v>
      </c>
      <c r="D47" s="37">
        <v>800</v>
      </c>
      <c r="E47" s="36" t="s">
        <v>12</v>
      </c>
      <c r="F47" s="36" t="s">
        <v>119</v>
      </c>
      <c r="G47" s="23"/>
    </row>
    <row r="48" spans="1:26" ht="19.5" customHeight="1">
      <c r="A48" s="11" t="s">
        <v>37</v>
      </c>
      <c r="B48" s="20" t="s">
        <v>38</v>
      </c>
      <c r="C48" s="79">
        <v>2240</v>
      </c>
      <c r="D48" s="96">
        <v>50</v>
      </c>
      <c r="E48" s="36" t="s">
        <v>12</v>
      </c>
      <c r="F48" s="36" t="s">
        <v>119</v>
      </c>
      <c r="G48" s="23"/>
    </row>
    <row r="49" spans="1:24" ht="19.5" customHeight="1">
      <c r="A49" s="11" t="s">
        <v>115</v>
      </c>
      <c r="B49" s="38" t="s">
        <v>116</v>
      </c>
      <c r="C49" s="79">
        <v>2240</v>
      </c>
      <c r="D49" s="37">
        <v>42000</v>
      </c>
      <c r="E49" s="36" t="s">
        <v>12</v>
      </c>
      <c r="F49" s="36" t="s">
        <v>119</v>
      </c>
      <c r="G49" s="23"/>
    </row>
    <row r="50" spans="1:24" ht="19.5" customHeight="1">
      <c r="A50" s="11" t="s">
        <v>39</v>
      </c>
      <c r="B50" s="20" t="s">
        <v>40</v>
      </c>
      <c r="C50" s="79">
        <v>2240</v>
      </c>
      <c r="D50" s="41">
        <v>16350</v>
      </c>
      <c r="E50" s="36" t="s">
        <v>12</v>
      </c>
      <c r="F50" s="36" t="s">
        <v>119</v>
      </c>
      <c r="G50" s="23"/>
    </row>
    <row r="51" spans="1:24" ht="19.5" customHeight="1">
      <c r="A51" s="11" t="s">
        <v>41</v>
      </c>
      <c r="B51" s="20" t="s">
        <v>42</v>
      </c>
      <c r="C51" s="79">
        <v>2240</v>
      </c>
      <c r="D51" s="37">
        <f>600-116.16</f>
        <v>483.84000000000003</v>
      </c>
      <c r="E51" s="36" t="s">
        <v>12</v>
      </c>
      <c r="F51" s="36" t="s">
        <v>119</v>
      </c>
      <c r="G51" s="23"/>
    </row>
    <row r="52" spans="1:24" s="6" customFormat="1" ht="19.5" customHeight="1">
      <c r="A52" s="11" t="s">
        <v>55</v>
      </c>
      <c r="B52" s="38" t="s">
        <v>56</v>
      </c>
      <c r="C52" s="79">
        <v>2240</v>
      </c>
      <c r="D52" s="96">
        <v>2000.16</v>
      </c>
      <c r="E52" s="36" t="s">
        <v>12</v>
      </c>
      <c r="F52" s="36" t="s">
        <v>119</v>
      </c>
      <c r="G52" s="23"/>
    </row>
    <row r="53" spans="1:24" ht="19.5" customHeight="1">
      <c r="A53" s="89" t="s">
        <v>89</v>
      </c>
      <c r="B53" s="20" t="s">
        <v>90</v>
      </c>
      <c r="C53" s="79">
        <v>2240</v>
      </c>
      <c r="D53" s="37">
        <f>4000</f>
        <v>4000</v>
      </c>
      <c r="E53" s="36" t="s">
        <v>12</v>
      </c>
      <c r="F53" s="36" t="s">
        <v>119</v>
      </c>
      <c r="G53" s="23"/>
    </row>
    <row r="54" spans="1:24" ht="19.5" customHeight="1">
      <c r="A54" s="11" t="s">
        <v>51</v>
      </c>
      <c r="B54" s="38" t="s">
        <v>52</v>
      </c>
      <c r="C54" s="79">
        <v>2240</v>
      </c>
      <c r="D54" s="37">
        <f>5000-320</f>
        <v>4680</v>
      </c>
      <c r="E54" s="36" t="s">
        <v>12</v>
      </c>
      <c r="F54" s="36" t="s">
        <v>119</v>
      </c>
      <c r="G54" s="23"/>
    </row>
    <row r="55" spans="1:24" s="6" customFormat="1" ht="19.5" customHeight="1">
      <c r="A55" s="131" t="s">
        <v>13</v>
      </c>
      <c r="B55" s="131"/>
      <c r="C55" s="78">
        <v>2240</v>
      </c>
      <c r="D55" s="43">
        <f>SUM(D42:D54)</f>
        <v>369800</v>
      </c>
      <c r="E55" s="36"/>
      <c r="F55" s="36"/>
      <c r="G55" s="23"/>
    </row>
    <row r="56" spans="1:24" s="6" customFormat="1" ht="24" customHeight="1">
      <c r="A56" s="90" t="s">
        <v>54</v>
      </c>
      <c r="B56" s="60" t="s">
        <v>122</v>
      </c>
      <c r="C56" s="78">
        <v>2282</v>
      </c>
      <c r="D56" s="43">
        <v>10000</v>
      </c>
      <c r="E56" s="36" t="s">
        <v>12</v>
      </c>
      <c r="F56" s="36" t="s">
        <v>119</v>
      </c>
      <c r="G56" s="13"/>
    </row>
    <row r="57" spans="1:24" ht="34.5" customHeight="1">
      <c r="A57" s="121" t="s">
        <v>91</v>
      </c>
      <c r="B57" s="120"/>
      <c r="C57" s="80"/>
      <c r="D57" s="45"/>
      <c r="E57" s="44"/>
      <c r="F57" s="36"/>
      <c r="G57" s="26"/>
    </row>
    <row r="58" spans="1:24" s="5" customFormat="1" ht="74.25" customHeight="1">
      <c r="A58" s="91" t="s">
        <v>53</v>
      </c>
      <c r="B58" s="46" t="s">
        <v>63</v>
      </c>
      <c r="C58" s="81">
        <v>2730</v>
      </c>
      <c r="D58" s="47">
        <v>199000</v>
      </c>
      <c r="E58" s="48" t="s">
        <v>12</v>
      </c>
      <c r="F58" s="36" t="s">
        <v>119</v>
      </c>
      <c r="G58" s="27" t="s">
        <v>62</v>
      </c>
      <c r="X58" s="9"/>
    </row>
    <row r="59" spans="1:24" ht="33" customHeight="1">
      <c r="A59" s="121" t="s">
        <v>92</v>
      </c>
      <c r="B59" s="120"/>
      <c r="C59" s="80"/>
      <c r="D59" s="45"/>
      <c r="E59" s="44"/>
      <c r="F59" s="36"/>
      <c r="G59" s="26"/>
    </row>
    <row r="60" spans="1:24" s="5" customFormat="1" ht="90.75" customHeight="1">
      <c r="A60" s="91" t="s">
        <v>53</v>
      </c>
      <c r="B60" s="58" t="s">
        <v>93</v>
      </c>
      <c r="C60" s="81">
        <v>2730</v>
      </c>
      <c r="D60" s="47">
        <v>199000</v>
      </c>
      <c r="E60" s="48" t="s">
        <v>12</v>
      </c>
      <c r="F60" s="36" t="s">
        <v>119</v>
      </c>
      <c r="G60" s="61" t="s">
        <v>97</v>
      </c>
      <c r="X60" s="9"/>
    </row>
    <row r="61" spans="1:24" ht="27" customHeight="1">
      <c r="A61" s="119" t="s">
        <v>15</v>
      </c>
      <c r="B61" s="120"/>
      <c r="C61" s="120"/>
      <c r="D61" s="120"/>
      <c r="E61" s="120"/>
      <c r="F61" s="120"/>
      <c r="G61" s="140"/>
    </row>
    <row r="62" spans="1:24" ht="61.5" customHeight="1">
      <c r="A62" s="106" t="s">
        <v>53</v>
      </c>
      <c r="B62" s="107" t="s">
        <v>96</v>
      </c>
      <c r="C62" s="105">
        <v>2730</v>
      </c>
      <c r="D62" s="51">
        <f>-22000+246760</f>
        <v>224760</v>
      </c>
      <c r="E62" s="36" t="s">
        <v>12</v>
      </c>
      <c r="F62" s="36" t="s">
        <v>119</v>
      </c>
      <c r="G62" s="104" t="s">
        <v>98</v>
      </c>
    </row>
    <row r="63" spans="1:24" s="5" customFormat="1" ht="24.75" customHeight="1">
      <c r="A63" s="111" t="s">
        <v>112</v>
      </c>
      <c r="B63" s="113" t="s">
        <v>113</v>
      </c>
      <c r="C63" s="111">
        <v>2282</v>
      </c>
      <c r="D63" s="52">
        <v>2067</v>
      </c>
      <c r="E63" s="36" t="s">
        <v>12</v>
      </c>
      <c r="F63" s="36" t="s">
        <v>119</v>
      </c>
      <c r="G63" s="109" t="s">
        <v>110</v>
      </c>
      <c r="K63" s="5">
        <v>1</v>
      </c>
    </row>
    <row r="64" spans="1:24" s="5" customFormat="1" ht="21.75" customHeight="1">
      <c r="A64" s="112"/>
      <c r="B64" s="114"/>
      <c r="C64" s="112"/>
      <c r="D64" s="53">
        <v>-1</v>
      </c>
      <c r="E64" s="42" t="s">
        <v>12</v>
      </c>
      <c r="F64" s="97" t="s">
        <v>141</v>
      </c>
      <c r="G64" s="109"/>
    </row>
    <row r="65" spans="1:7" s="5" customFormat="1" ht="21.75" customHeight="1">
      <c r="A65" s="112"/>
      <c r="B65" s="114"/>
      <c r="C65" s="112"/>
      <c r="D65" s="53">
        <v>20854</v>
      </c>
      <c r="E65" s="42" t="s">
        <v>12</v>
      </c>
      <c r="F65" s="97" t="s">
        <v>150</v>
      </c>
      <c r="G65" s="109"/>
    </row>
    <row r="66" spans="1:7" s="5" customFormat="1" ht="21.75" customHeight="1">
      <c r="A66" s="112"/>
      <c r="B66" s="114"/>
      <c r="C66" s="112"/>
      <c r="D66" s="53">
        <v>-20854</v>
      </c>
      <c r="E66" s="42" t="s">
        <v>12</v>
      </c>
      <c r="F66" s="97" t="s">
        <v>153</v>
      </c>
      <c r="G66" s="109"/>
    </row>
    <row r="67" spans="1:7" s="5" customFormat="1" ht="21.75" customHeight="1">
      <c r="A67" s="111" t="s">
        <v>105</v>
      </c>
      <c r="B67" s="113" t="s">
        <v>124</v>
      </c>
      <c r="C67" s="111">
        <v>2282</v>
      </c>
      <c r="D67" s="52">
        <v>96268</v>
      </c>
      <c r="E67" s="36" t="s">
        <v>12</v>
      </c>
      <c r="F67" s="36" t="s">
        <v>119</v>
      </c>
      <c r="G67" s="109"/>
    </row>
    <row r="68" spans="1:7" s="5" customFormat="1" ht="23.25" customHeight="1">
      <c r="A68" s="112"/>
      <c r="B68" s="114"/>
      <c r="C68" s="112"/>
      <c r="D68" s="52">
        <v>724</v>
      </c>
      <c r="E68" s="36" t="s">
        <v>12</v>
      </c>
      <c r="F68" s="62" t="s">
        <v>127</v>
      </c>
      <c r="G68" s="109"/>
    </row>
    <row r="69" spans="1:7" s="5" customFormat="1" ht="23.25" customHeight="1">
      <c r="A69" s="112"/>
      <c r="B69" s="114"/>
      <c r="C69" s="112"/>
      <c r="D69" s="53">
        <v>100914</v>
      </c>
      <c r="E69" s="36" t="s">
        <v>12</v>
      </c>
      <c r="F69" s="62" t="s">
        <v>137</v>
      </c>
      <c r="G69" s="109"/>
    </row>
    <row r="70" spans="1:7" s="5" customFormat="1" ht="23.25" customHeight="1">
      <c r="A70" s="112"/>
      <c r="B70" s="114"/>
      <c r="C70" s="112"/>
      <c r="D70" s="53">
        <v>122124</v>
      </c>
      <c r="E70" s="36" t="s">
        <v>12</v>
      </c>
      <c r="F70" s="62" t="s">
        <v>139</v>
      </c>
      <c r="G70" s="109"/>
    </row>
    <row r="71" spans="1:7" s="5" customFormat="1" ht="23.25" customHeight="1">
      <c r="A71" s="112"/>
      <c r="B71" s="114"/>
      <c r="C71" s="112"/>
      <c r="D71" s="53">
        <v>6027</v>
      </c>
      <c r="E71" s="36" t="s">
        <v>12</v>
      </c>
      <c r="F71" s="62" t="s">
        <v>150</v>
      </c>
      <c r="G71" s="109"/>
    </row>
    <row r="72" spans="1:7" s="5" customFormat="1" ht="23.25" customHeight="1">
      <c r="A72" s="112"/>
      <c r="B72" s="114"/>
      <c r="C72" s="112"/>
      <c r="D72" s="53">
        <v>-6027</v>
      </c>
      <c r="E72" s="36" t="s">
        <v>12</v>
      </c>
      <c r="F72" s="62" t="s">
        <v>153</v>
      </c>
      <c r="G72" s="109"/>
    </row>
    <row r="73" spans="1:7" s="5" customFormat="1" ht="23.25" customHeight="1">
      <c r="A73" s="111" t="s">
        <v>61</v>
      </c>
      <c r="B73" s="132" t="s">
        <v>106</v>
      </c>
      <c r="C73" s="111">
        <v>2282</v>
      </c>
      <c r="D73" s="52">
        <v>101648</v>
      </c>
      <c r="E73" s="36" t="s">
        <v>12</v>
      </c>
      <c r="F73" s="36" t="s">
        <v>119</v>
      </c>
      <c r="G73" s="109"/>
    </row>
    <row r="74" spans="1:7" s="5" customFormat="1" ht="17.25" customHeight="1">
      <c r="A74" s="112"/>
      <c r="B74" s="133"/>
      <c r="C74" s="112"/>
      <c r="D74" s="52">
        <v>53741</v>
      </c>
      <c r="E74" s="36" t="s">
        <v>12</v>
      </c>
      <c r="F74" s="36" t="s">
        <v>125</v>
      </c>
      <c r="G74" s="109"/>
    </row>
    <row r="75" spans="1:7" s="5" customFormat="1" ht="20.25" customHeight="1">
      <c r="A75" s="112"/>
      <c r="B75" s="133"/>
      <c r="C75" s="112"/>
      <c r="D75" s="52">
        <v>-4567</v>
      </c>
      <c r="E75" s="36" t="s">
        <v>12</v>
      </c>
      <c r="F75" s="62" t="s">
        <v>127</v>
      </c>
      <c r="G75" s="109"/>
    </row>
    <row r="76" spans="1:7" s="5" customFormat="1" ht="24" customHeight="1">
      <c r="A76" s="112"/>
      <c r="B76" s="133"/>
      <c r="C76" s="112"/>
      <c r="D76" s="52">
        <v>57687</v>
      </c>
      <c r="E76" s="36" t="s">
        <v>12</v>
      </c>
      <c r="F76" s="62" t="s">
        <v>128</v>
      </c>
      <c r="G76" s="109"/>
    </row>
    <row r="77" spans="1:7" s="5" customFormat="1" ht="24" customHeight="1">
      <c r="A77" s="112"/>
      <c r="B77" s="133"/>
      <c r="C77" s="112"/>
      <c r="D77" s="52">
        <v>42468</v>
      </c>
      <c r="E77" s="36" t="s">
        <v>12</v>
      </c>
      <c r="F77" s="62" t="s">
        <v>137</v>
      </c>
      <c r="G77" s="109"/>
    </row>
    <row r="78" spans="1:7" s="5" customFormat="1" ht="21" customHeight="1">
      <c r="A78" s="112"/>
      <c r="B78" s="133"/>
      <c r="C78" s="112"/>
      <c r="D78" s="53">
        <v>-3096</v>
      </c>
      <c r="E78" s="42" t="s">
        <v>12</v>
      </c>
      <c r="F78" s="97" t="s">
        <v>141</v>
      </c>
      <c r="G78" s="109"/>
    </row>
    <row r="79" spans="1:7" s="5" customFormat="1" ht="23.25" customHeight="1">
      <c r="A79" s="112"/>
      <c r="B79" s="133"/>
      <c r="C79" s="112"/>
      <c r="D79" s="52">
        <v>95531</v>
      </c>
      <c r="E79" s="42" t="s">
        <v>12</v>
      </c>
      <c r="F79" s="97" t="s">
        <v>139</v>
      </c>
      <c r="G79" s="109"/>
    </row>
    <row r="80" spans="1:7" s="5" customFormat="1" ht="24" customHeight="1">
      <c r="A80" s="112"/>
      <c r="B80" s="133"/>
      <c r="C80" s="112"/>
      <c r="D80" s="53">
        <v>130801</v>
      </c>
      <c r="E80" s="36" t="s">
        <v>12</v>
      </c>
      <c r="F80" s="62" t="s">
        <v>142</v>
      </c>
      <c r="G80" s="109"/>
    </row>
    <row r="81" spans="1:7" s="5" customFormat="1" ht="24" customHeight="1">
      <c r="A81" s="112"/>
      <c r="B81" s="133"/>
      <c r="C81" s="112"/>
      <c r="D81" s="53">
        <v>23732</v>
      </c>
      <c r="E81" s="36" t="s">
        <v>12</v>
      </c>
      <c r="F81" s="62" t="s">
        <v>150</v>
      </c>
      <c r="G81" s="109"/>
    </row>
    <row r="82" spans="1:7" s="5" customFormat="1" ht="24" customHeight="1">
      <c r="A82" s="112"/>
      <c r="B82" s="133"/>
      <c r="C82" s="112"/>
      <c r="D82" s="53">
        <v>-23732</v>
      </c>
      <c r="E82" s="36" t="s">
        <v>12</v>
      </c>
      <c r="F82" s="62" t="s">
        <v>153</v>
      </c>
      <c r="G82" s="109"/>
    </row>
    <row r="83" spans="1:7" s="5" customFormat="1" ht="24" customHeight="1">
      <c r="A83" s="111" t="s">
        <v>105</v>
      </c>
      <c r="B83" s="113" t="s">
        <v>107</v>
      </c>
      <c r="C83" s="111">
        <v>2282</v>
      </c>
      <c r="D83" s="53">
        <v>35946</v>
      </c>
      <c r="E83" s="42" t="s">
        <v>12</v>
      </c>
      <c r="F83" s="42" t="s">
        <v>119</v>
      </c>
      <c r="G83" s="109"/>
    </row>
    <row r="84" spans="1:7" s="5" customFormat="1" ht="18" customHeight="1">
      <c r="A84" s="112"/>
      <c r="B84" s="114"/>
      <c r="C84" s="112"/>
      <c r="D84" s="53">
        <v>5030</v>
      </c>
      <c r="E84" s="42" t="s">
        <v>12</v>
      </c>
      <c r="F84" s="42" t="s">
        <v>125</v>
      </c>
      <c r="G84" s="109"/>
    </row>
    <row r="85" spans="1:7" s="5" customFormat="1" ht="21" customHeight="1">
      <c r="A85" s="112"/>
      <c r="B85" s="114"/>
      <c r="C85" s="112"/>
      <c r="D85" s="53">
        <v>3832</v>
      </c>
      <c r="E85" s="42" t="s">
        <v>12</v>
      </c>
      <c r="F85" s="42" t="s">
        <v>126</v>
      </c>
      <c r="G85" s="109"/>
    </row>
    <row r="86" spans="1:7" s="5" customFormat="1" ht="21" customHeight="1">
      <c r="A86" s="112"/>
      <c r="B86" s="114"/>
      <c r="C86" s="112"/>
      <c r="D86" s="53">
        <v>2034</v>
      </c>
      <c r="E86" s="42" t="s">
        <v>12</v>
      </c>
      <c r="F86" s="97" t="s">
        <v>127</v>
      </c>
      <c r="G86" s="109"/>
    </row>
    <row r="87" spans="1:7" s="5" customFormat="1" ht="19.5" customHeight="1">
      <c r="A87" s="112"/>
      <c r="B87" s="114"/>
      <c r="C87" s="112"/>
      <c r="D87" s="95">
        <v>22536</v>
      </c>
      <c r="E87" s="42" t="s">
        <v>12</v>
      </c>
      <c r="F87" s="97" t="s">
        <v>133</v>
      </c>
      <c r="G87" s="109"/>
    </row>
    <row r="88" spans="1:7" s="5" customFormat="1" ht="21" customHeight="1">
      <c r="A88" s="112"/>
      <c r="B88" s="114"/>
      <c r="C88" s="112"/>
      <c r="D88" s="53">
        <v>15034</v>
      </c>
      <c r="E88" s="42" t="s">
        <v>12</v>
      </c>
      <c r="F88" s="97" t="s">
        <v>134</v>
      </c>
      <c r="G88" s="109"/>
    </row>
    <row r="89" spans="1:7" s="5" customFormat="1" ht="21" customHeight="1">
      <c r="A89" s="112"/>
      <c r="B89" s="114"/>
      <c r="C89" s="112"/>
      <c r="D89" s="53">
        <v>104862</v>
      </c>
      <c r="E89" s="42" t="s">
        <v>12</v>
      </c>
      <c r="F89" s="97" t="s">
        <v>137</v>
      </c>
      <c r="G89" s="109"/>
    </row>
    <row r="90" spans="1:7" s="5" customFormat="1" ht="21" customHeight="1">
      <c r="A90" s="112"/>
      <c r="B90" s="114"/>
      <c r="C90" s="112"/>
      <c r="D90" s="53">
        <v>62045</v>
      </c>
      <c r="E90" s="42" t="s">
        <v>12</v>
      </c>
      <c r="F90" s="97" t="s">
        <v>139</v>
      </c>
      <c r="G90" s="109"/>
    </row>
    <row r="91" spans="1:7" s="5" customFormat="1" ht="21" customHeight="1">
      <c r="A91" s="112"/>
      <c r="B91" s="114"/>
      <c r="C91" s="112"/>
      <c r="D91" s="53">
        <v>52704</v>
      </c>
      <c r="E91" s="42" t="s">
        <v>12</v>
      </c>
      <c r="F91" s="97" t="s">
        <v>140</v>
      </c>
      <c r="G91" s="109"/>
    </row>
    <row r="92" spans="1:7" s="5" customFormat="1" ht="21" customHeight="1">
      <c r="A92" s="112"/>
      <c r="B92" s="114"/>
      <c r="C92" s="112"/>
      <c r="D92" s="53">
        <v>-348</v>
      </c>
      <c r="E92" s="42" t="s">
        <v>12</v>
      </c>
      <c r="F92" s="97" t="s">
        <v>141</v>
      </c>
      <c r="G92" s="109"/>
    </row>
    <row r="93" spans="1:7" s="5" customFormat="1" ht="21" customHeight="1">
      <c r="A93" s="112"/>
      <c r="B93" s="114"/>
      <c r="C93" s="112"/>
      <c r="D93" s="53">
        <v>5474</v>
      </c>
      <c r="E93" s="36" t="s">
        <v>12</v>
      </c>
      <c r="F93" s="62" t="s">
        <v>142</v>
      </c>
      <c r="G93" s="109"/>
    </row>
    <row r="94" spans="1:7" s="5" customFormat="1" ht="21" customHeight="1">
      <c r="A94" s="112"/>
      <c r="B94" s="114"/>
      <c r="C94" s="112"/>
      <c r="D94" s="53">
        <v>2778</v>
      </c>
      <c r="E94" s="36" t="s">
        <v>12</v>
      </c>
      <c r="F94" s="62" t="s">
        <v>147</v>
      </c>
      <c r="G94" s="109"/>
    </row>
    <row r="95" spans="1:7" s="5" customFormat="1" ht="21" customHeight="1">
      <c r="A95" s="111" t="s">
        <v>104</v>
      </c>
      <c r="B95" s="115" t="s">
        <v>108</v>
      </c>
      <c r="C95" s="136">
        <v>2282</v>
      </c>
      <c r="D95" s="52">
        <v>2760</v>
      </c>
      <c r="E95" s="42" t="s">
        <v>12</v>
      </c>
      <c r="F95" s="42" t="s">
        <v>119</v>
      </c>
      <c r="G95" s="109"/>
    </row>
    <row r="96" spans="1:7" s="5" customFormat="1" ht="18.75" customHeight="1">
      <c r="A96" s="112"/>
      <c r="B96" s="116"/>
      <c r="C96" s="136"/>
      <c r="D96" s="52">
        <v>24774</v>
      </c>
      <c r="E96" s="42" t="s">
        <v>12</v>
      </c>
      <c r="F96" s="42" t="s">
        <v>125</v>
      </c>
      <c r="G96" s="109"/>
    </row>
    <row r="97" spans="1:7" s="5" customFormat="1" ht="21" customHeight="1">
      <c r="A97" s="112"/>
      <c r="B97" s="116"/>
      <c r="C97" s="136"/>
      <c r="D97" s="52">
        <v>19992</v>
      </c>
      <c r="E97" s="42" t="s">
        <v>12</v>
      </c>
      <c r="F97" s="97" t="s">
        <v>131</v>
      </c>
      <c r="G97" s="109"/>
    </row>
    <row r="98" spans="1:7" s="5" customFormat="1" ht="21" customHeight="1">
      <c r="A98" s="112"/>
      <c r="B98" s="116"/>
      <c r="C98" s="136"/>
      <c r="D98" s="52">
        <v>20250</v>
      </c>
      <c r="E98" s="42" t="s">
        <v>12</v>
      </c>
      <c r="F98" s="97" t="s">
        <v>137</v>
      </c>
      <c r="G98" s="109"/>
    </row>
    <row r="99" spans="1:7" s="5" customFormat="1" ht="21" customHeight="1">
      <c r="A99" s="112"/>
      <c r="B99" s="116"/>
      <c r="C99" s="136"/>
      <c r="D99" s="52">
        <v>11981</v>
      </c>
      <c r="E99" s="42" t="s">
        <v>12</v>
      </c>
      <c r="F99" s="97" t="s">
        <v>139</v>
      </c>
      <c r="G99" s="109"/>
    </row>
    <row r="100" spans="1:7" s="5" customFormat="1" ht="21" customHeight="1">
      <c r="A100" s="112"/>
      <c r="B100" s="116"/>
      <c r="C100" s="136"/>
      <c r="D100" s="52">
        <v>11970</v>
      </c>
      <c r="E100" s="42" t="s">
        <v>12</v>
      </c>
      <c r="F100" s="97" t="s">
        <v>140</v>
      </c>
      <c r="G100" s="109"/>
    </row>
    <row r="101" spans="1:7" s="5" customFormat="1" ht="21" customHeight="1">
      <c r="A101" s="112"/>
      <c r="B101" s="116"/>
      <c r="C101" s="136"/>
      <c r="D101" s="53">
        <v>9686</v>
      </c>
      <c r="E101" s="36" t="s">
        <v>12</v>
      </c>
      <c r="F101" s="62" t="s">
        <v>142</v>
      </c>
      <c r="G101" s="109"/>
    </row>
    <row r="102" spans="1:7" s="5" customFormat="1" ht="21" customHeight="1">
      <c r="A102" s="112"/>
      <c r="B102" s="116"/>
      <c r="C102" s="136"/>
      <c r="D102" s="53">
        <v>22702</v>
      </c>
      <c r="E102" s="36" t="s">
        <v>12</v>
      </c>
      <c r="F102" s="62" t="s">
        <v>150</v>
      </c>
      <c r="G102" s="109"/>
    </row>
    <row r="103" spans="1:7" s="5" customFormat="1" ht="21" customHeight="1">
      <c r="A103" s="112"/>
      <c r="B103" s="116"/>
      <c r="C103" s="137"/>
      <c r="D103" s="53">
        <v>-22702</v>
      </c>
      <c r="E103" s="36" t="s">
        <v>12</v>
      </c>
      <c r="F103" s="62" t="s">
        <v>153</v>
      </c>
      <c r="G103" s="109"/>
    </row>
    <row r="104" spans="1:7" s="5" customFormat="1" ht="21" customHeight="1">
      <c r="A104" s="111" t="s">
        <v>104</v>
      </c>
      <c r="B104" s="117" t="s">
        <v>109</v>
      </c>
      <c r="C104" s="111">
        <v>2282</v>
      </c>
      <c r="D104" s="98">
        <v>80569</v>
      </c>
      <c r="E104" s="42" t="s">
        <v>12</v>
      </c>
      <c r="F104" s="42" t="s">
        <v>119</v>
      </c>
      <c r="G104" s="109"/>
    </row>
    <row r="105" spans="1:7" s="5" customFormat="1" ht="19.5" customHeight="1">
      <c r="A105" s="112"/>
      <c r="B105" s="118"/>
      <c r="C105" s="112"/>
      <c r="D105" s="98">
        <v>5656</v>
      </c>
      <c r="E105" s="42" t="s">
        <v>12</v>
      </c>
      <c r="F105" s="42" t="s">
        <v>125</v>
      </c>
      <c r="G105" s="109"/>
    </row>
    <row r="106" spans="1:7" s="5" customFormat="1" ht="21" customHeight="1">
      <c r="A106" s="112"/>
      <c r="B106" s="118"/>
      <c r="C106" s="112"/>
      <c r="D106" s="98">
        <v>17854</v>
      </c>
      <c r="E106" s="42" t="s">
        <v>12</v>
      </c>
      <c r="F106" s="97" t="s">
        <v>138</v>
      </c>
      <c r="G106" s="109"/>
    </row>
    <row r="107" spans="1:7" s="5" customFormat="1" ht="21" customHeight="1">
      <c r="A107" s="112"/>
      <c r="B107" s="118"/>
      <c r="C107" s="112"/>
      <c r="D107" s="98">
        <v>306407</v>
      </c>
      <c r="E107" s="42" t="s">
        <v>12</v>
      </c>
      <c r="F107" s="97" t="s">
        <v>137</v>
      </c>
      <c r="G107" s="109"/>
    </row>
    <row r="108" spans="1:7" s="5" customFormat="1" ht="21" customHeight="1">
      <c r="A108" s="112"/>
      <c r="B108" s="118"/>
      <c r="C108" s="112"/>
      <c r="D108" s="53">
        <v>-27875</v>
      </c>
      <c r="E108" s="42" t="s">
        <v>12</v>
      </c>
      <c r="F108" s="97" t="s">
        <v>141</v>
      </c>
      <c r="G108" s="109"/>
    </row>
    <row r="109" spans="1:7" s="5" customFormat="1" ht="21" customHeight="1">
      <c r="A109" s="112"/>
      <c r="B109" s="118"/>
      <c r="C109" s="112"/>
      <c r="D109" s="98">
        <v>1803</v>
      </c>
      <c r="E109" s="42" t="s">
        <v>12</v>
      </c>
      <c r="F109" s="97" t="s">
        <v>139</v>
      </c>
      <c r="G109" s="109"/>
    </row>
    <row r="110" spans="1:7" s="5" customFormat="1" ht="21" customHeight="1">
      <c r="A110" s="112"/>
      <c r="B110" s="118"/>
      <c r="C110" s="112"/>
      <c r="D110" s="53">
        <v>91166</v>
      </c>
      <c r="E110" s="36" t="s">
        <v>12</v>
      </c>
      <c r="F110" s="62" t="s">
        <v>142</v>
      </c>
      <c r="G110" s="109"/>
    </row>
    <row r="111" spans="1:7" s="5" customFormat="1" ht="21" customHeight="1">
      <c r="A111" s="112"/>
      <c r="B111" s="118"/>
      <c r="C111" s="112"/>
      <c r="D111" s="53">
        <v>36410</v>
      </c>
      <c r="E111" s="36" t="s">
        <v>12</v>
      </c>
      <c r="F111" s="62" t="s">
        <v>150</v>
      </c>
      <c r="G111" s="109"/>
    </row>
    <row r="112" spans="1:7" s="5" customFormat="1" ht="21" customHeight="1">
      <c r="A112" s="112"/>
      <c r="B112" s="118"/>
      <c r="C112" s="112"/>
      <c r="D112" s="53">
        <v>-36410</v>
      </c>
      <c r="E112" s="36" t="s">
        <v>12</v>
      </c>
      <c r="F112" s="62" t="s">
        <v>153</v>
      </c>
      <c r="G112" s="109"/>
    </row>
    <row r="113" spans="1:12" s="5" customFormat="1" ht="21" customHeight="1">
      <c r="A113" s="134" t="s">
        <v>111</v>
      </c>
      <c r="B113" s="135"/>
      <c r="C113" s="82">
        <v>2282</v>
      </c>
      <c r="D113" s="43">
        <f>SUM(D63:D112)</f>
        <v>1685229</v>
      </c>
      <c r="E113" s="42"/>
      <c r="F113" s="42"/>
      <c r="G113" s="109"/>
      <c r="I113" s="99">
        <f>1691733-D113</f>
        <v>6504</v>
      </c>
      <c r="L113" s="99"/>
    </row>
    <row r="114" spans="1:12" ht="20.25" customHeight="1">
      <c r="A114" s="119" t="s">
        <v>129</v>
      </c>
      <c r="B114" s="120"/>
      <c r="C114" s="83"/>
      <c r="D114" s="50"/>
      <c r="E114" s="49"/>
      <c r="F114" s="36"/>
      <c r="G114" s="28"/>
    </row>
    <row r="115" spans="1:12" s="5" customFormat="1" ht="76.5" customHeight="1">
      <c r="A115" s="11" t="s">
        <v>53</v>
      </c>
      <c r="B115" s="108" t="s">
        <v>132</v>
      </c>
      <c r="C115" s="82">
        <v>2282</v>
      </c>
      <c r="D115" s="43">
        <v>114957</v>
      </c>
      <c r="E115" s="42" t="s">
        <v>12</v>
      </c>
      <c r="F115" s="36" t="s">
        <v>119</v>
      </c>
      <c r="G115" s="29" t="s">
        <v>130</v>
      </c>
    </row>
    <row r="116" spans="1:12" ht="23.25" customHeight="1">
      <c r="A116" s="119" t="s">
        <v>14</v>
      </c>
      <c r="B116" s="120"/>
      <c r="C116" s="83"/>
      <c r="D116" s="50"/>
      <c r="E116" s="49"/>
      <c r="F116" s="36"/>
      <c r="G116" s="28"/>
    </row>
    <row r="117" spans="1:12" s="5" customFormat="1" ht="75.75" customHeight="1">
      <c r="A117" s="11" t="s">
        <v>53</v>
      </c>
      <c r="B117" s="20" t="s">
        <v>99</v>
      </c>
      <c r="C117" s="82">
        <v>2730</v>
      </c>
      <c r="D117" s="43">
        <v>277300</v>
      </c>
      <c r="E117" s="42" t="s">
        <v>12</v>
      </c>
      <c r="F117" s="36" t="s">
        <v>119</v>
      </c>
      <c r="G117" s="29" t="s">
        <v>77</v>
      </c>
    </row>
    <row r="118" spans="1:12" ht="20.25" customHeight="1">
      <c r="A118" s="121" t="s">
        <v>145</v>
      </c>
      <c r="B118" s="120"/>
      <c r="C118" s="84"/>
      <c r="D118" s="54"/>
      <c r="E118" s="44"/>
      <c r="F118" s="36"/>
      <c r="G118" s="26"/>
    </row>
    <row r="119" spans="1:12" s="6" customFormat="1" ht="27" customHeight="1">
      <c r="A119" s="122" t="s">
        <v>54</v>
      </c>
      <c r="B119" s="111" t="s">
        <v>64</v>
      </c>
      <c r="C119" s="125">
        <v>2282</v>
      </c>
      <c r="D119" s="100">
        <v>67453</v>
      </c>
      <c r="E119" s="36" t="s">
        <v>12</v>
      </c>
      <c r="F119" s="36" t="s">
        <v>119</v>
      </c>
      <c r="G119" s="13"/>
    </row>
    <row r="120" spans="1:12" s="6" customFormat="1" ht="24" customHeight="1">
      <c r="A120" s="123"/>
      <c r="B120" s="124"/>
      <c r="C120" s="126"/>
      <c r="D120" s="101">
        <v>-931</v>
      </c>
      <c r="E120" s="36" t="s">
        <v>12</v>
      </c>
      <c r="F120" s="62" t="s">
        <v>146</v>
      </c>
      <c r="G120" s="13"/>
    </row>
    <row r="121" spans="1:12" s="6" customFormat="1" ht="24" customHeight="1">
      <c r="A121" s="122" t="s">
        <v>53</v>
      </c>
      <c r="B121" s="138" t="s">
        <v>114</v>
      </c>
      <c r="C121" s="125">
        <v>2282</v>
      </c>
      <c r="D121" s="43">
        <f>-10498+32524</f>
        <v>22026</v>
      </c>
      <c r="E121" s="36" t="s">
        <v>12</v>
      </c>
      <c r="F121" s="36" t="s">
        <v>119</v>
      </c>
      <c r="G121" s="109" t="s">
        <v>76</v>
      </c>
    </row>
    <row r="122" spans="1:12" s="6" customFormat="1" ht="22.5" customHeight="1">
      <c r="A122" s="123"/>
      <c r="B122" s="139"/>
      <c r="C122" s="126"/>
      <c r="D122" s="101">
        <v>-1836</v>
      </c>
      <c r="E122" s="36" t="s">
        <v>12</v>
      </c>
      <c r="F122" s="62" t="s">
        <v>146</v>
      </c>
      <c r="G122" s="110"/>
    </row>
    <row r="123" spans="1:12" s="5" customFormat="1" ht="46.5" customHeight="1">
      <c r="A123" s="11" t="s">
        <v>53</v>
      </c>
      <c r="B123" s="20" t="s">
        <v>71</v>
      </c>
      <c r="C123" s="82">
        <v>2730</v>
      </c>
      <c r="D123" s="43">
        <v>140160</v>
      </c>
      <c r="E123" s="42" t="s">
        <v>12</v>
      </c>
      <c r="F123" s="36" t="s">
        <v>119</v>
      </c>
      <c r="G123" s="110"/>
    </row>
    <row r="124" spans="1:12" ht="46.5" customHeight="1">
      <c r="A124" s="92" t="s">
        <v>154</v>
      </c>
      <c r="B124" s="55"/>
      <c r="C124" s="85"/>
      <c r="D124" s="56"/>
      <c r="E124" s="57" t="s">
        <v>155</v>
      </c>
      <c r="F124" s="57"/>
      <c r="G124" s="74"/>
    </row>
    <row r="125" spans="1:12" ht="19.5" customHeight="1">
      <c r="A125" s="93" t="s">
        <v>16</v>
      </c>
      <c r="B125" s="55"/>
      <c r="C125" s="85"/>
      <c r="D125" s="56"/>
      <c r="E125" s="57"/>
      <c r="F125" s="57"/>
      <c r="G125" s="16"/>
    </row>
    <row r="126" spans="1:12" ht="14.25" customHeight="1">
      <c r="A126" s="14" t="s">
        <v>135</v>
      </c>
      <c r="E126" s="57" t="s">
        <v>136</v>
      </c>
      <c r="G126" s="14"/>
    </row>
    <row r="127" spans="1:12">
      <c r="A127" s="102">
        <v>43748</v>
      </c>
    </row>
    <row r="149" spans="1:16077" s="2" customFormat="1">
      <c r="A149" s="14"/>
      <c r="B149" s="30"/>
      <c r="C149" s="14"/>
      <c r="D149" s="31"/>
      <c r="E149" s="30"/>
      <c r="F149" s="30"/>
      <c r="G149" s="17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</row>
    <row r="150" spans="1:16077" s="2" customFormat="1">
      <c r="A150" s="14"/>
      <c r="B150" s="30"/>
      <c r="C150" s="14"/>
      <c r="D150" s="31"/>
      <c r="E150" s="30"/>
      <c r="F150" s="30"/>
      <c r="G150" s="17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</row>
    <row r="151" spans="1:16077" s="2" customFormat="1">
      <c r="A151" s="14"/>
      <c r="B151" s="30"/>
      <c r="C151" s="14"/>
      <c r="D151" s="31"/>
      <c r="E151" s="30"/>
      <c r="F151" s="30"/>
      <c r="G151" s="17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</row>
    <row r="152" spans="1:16077" s="2" customFormat="1">
      <c r="A152" s="14"/>
      <c r="B152" s="30"/>
      <c r="C152" s="14"/>
      <c r="D152" s="31"/>
      <c r="E152" s="30"/>
      <c r="F152" s="30"/>
      <c r="G152" s="17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</row>
    <row r="153" spans="1:16077" s="2" customFormat="1">
      <c r="A153" s="14"/>
      <c r="B153" s="30"/>
      <c r="C153" s="14"/>
      <c r="D153" s="31"/>
      <c r="E153" s="30"/>
      <c r="F153" s="30"/>
      <c r="G153" s="17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</row>
    <row r="154" spans="1:16077" s="2" customFormat="1">
      <c r="A154" s="14"/>
      <c r="B154" s="30"/>
      <c r="C154" s="14"/>
      <c r="D154" s="31"/>
      <c r="E154" s="30"/>
      <c r="F154" s="30"/>
      <c r="G154" s="17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</row>
    <row r="155" spans="1:16077" s="2" customFormat="1">
      <c r="A155" s="14"/>
      <c r="B155" s="30"/>
      <c r="C155" s="14"/>
      <c r="D155" s="31"/>
      <c r="E155" s="30"/>
      <c r="F155" s="30"/>
      <c r="G155" s="17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</row>
    <row r="156" spans="1:16077" s="2" customFormat="1">
      <c r="A156" s="14"/>
      <c r="B156" s="30"/>
      <c r="C156" s="14"/>
      <c r="D156" s="31"/>
      <c r="E156" s="30"/>
      <c r="F156" s="30"/>
      <c r="G156" s="17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</row>
    <row r="157" spans="1:16077" s="2" customFormat="1">
      <c r="A157" s="14"/>
      <c r="B157" s="30"/>
      <c r="C157" s="14"/>
      <c r="D157" s="31"/>
      <c r="E157" s="30"/>
      <c r="F157" s="30"/>
      <c r="G157" s="17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</row>
    <row r="158" spans="1:16077" s="2" customFormat="1">
      <c r="A158" s="14"/>
      <c r="B158" s="30"/>
      <c r="C158" s="14"/>
      <c r="D158" s="31"/>
      <c r="E158" s="30"/>
      <c r="F158" s="30"/>
      <c r="G158" s="17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</row>
    <row r="159" spans="1:16077" s="2" customFormat="1">
      <c r="A159" s="14"/>
      <c r="B159" s="30"/>
      <c r="C159" s="14"/>
      <c r="D159" s="31"/>
      <c r="E159" s="30"/>
      <c r="F159" s="30"/>
      <c r="G159" s="17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</row>
    <row r="160" spans="1:16077" s="2" customFormat="1">
      <c r="A160" s="14"/>
      <c r="B160" s="30"/>
      <c r="C160" s="14"/>
      <c r="D160" s="31"/>
      <c r="E160" s="30"/>
      <c r="F160" s="30"/>
      <c r="G160" s="17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</row>
    <row r="161" spans="1:16077" s="2" customFormat="1">
      <c r="A161" s="14"/>
      <c r="B161" s="30"/>
      <c r="C161" s="14"/>
      <c r="D161" s="31"/>
      <c r="E161" s="30"/>
      <c r="F161" s="30"/>
      <c r="G161" s="17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</row>
    <row r="162" spans="1:16077" s="2" customFormat="1">
      <c r="A162" s="14"/>
      <c r="B162" s="30"/>
      <c r="C162" s="14"/>
      <c r="D162" s="31"/>
      <c r="E162" s="30"/>
      <c r="F162" s="30"/>
      <c r="G162" s="17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  <c r="KZX162" s="1"/>
      <c r="KZY162" s="1"/>
      <c r="KZZ162" s="1"/>
      <c r="LAA162" s="1"/>
      <c r="LAB162" s="1"/>
      <c r="LAC162" s="1"/>
      <c r="LAD162" s="1"/>
      <c r="LAE162" s="1"/>
      <c r="LAF162" s="1"/>
      <c r="LAG162" s="1"/>
      <c r="LAH162" s="1"/>
      <c r="LAI162" s="1"/>
      <c r="LAJ162" s="1"/>
      <c r="LAK162" s="1"/>
      <c r="LAL162" s="1"/>
      <c r="LAM162" s="1"/>
      <c r="LAN162" s="1"/>
      <c r="LAO162" s="1"/>
      <c r="LAP162" s="1"/>
      <c r="LAQ162" s="1"/>
      <c r="LAR162" s="1"/>
      <c r="LAS162" s="1"/>
      <c r="LAT162" s="1"/>
      <c r="LAU162" s="1"/>
      <c r="LAV162" s="1"/>
      <c r="LAW162" s="1"/>
      <c r="LAX162" s="1"/>
      <c r="LAY162" s="1"/>
      <c r="LAZ162" s="1"/>
      <c r="LBA162" s="1"/>
      <c r="LBB162" s="1"/>
      <c r="LBC162" s="1"/>
      <c r="LBD162" s="1"/>
      <c r="LBE162" s="1"/>
      <c r="LBF162" s="1"/>
      <c r="LBG162" s="1"/>
      <c r="LBH162" s="1"/>
      <c r="LBI162" s="1"/>
      <c r="LBJ162" s="1"/>
      <c r="LBK162" s="1"/>
      <c r="LBL162" s="1"/>
      <c r="LBM162" s="1"/>
      <c r="LBN162" s="1"/>
      <c r="LBO162" s="1"/>
      <c r="LBP162" s="1"/>
      <c r="LBQ162" s="1"/>
      <c r="LBR162" s="1"/>
      <c r="LBS162" s="1"/>
      <c r="LBT162" s="1"/>
      <c r="LBU162" s="1"/>
      <c r="LBV162" s="1"/>
      <c r="LBW162" s="1"/>
      <c r="LBX162" s="1"/>
      <c r="LBY162" s="1"/>
      <c r="LBZ162" s="1"/>
      <c r="LCA162" s="1"/>
      <c r="LCB162" s="1"/>
      <c r="LCC162" s="1"/>
      <c r="LCD162" s="1"/>
      <c r="LCE162" s="1"/>
      <c r="LCF162" s="1"/>
      <c r="LCG162" s="1"/>
      <c r="LCH162" s="1"/>
      <c r="LCI162" s="1"/>
      <c r="LCJ162" s="1"/>
      <c r="LCK162" s="1"/>
      <c r="LCL162" s="1"/>
      <c r="LCM162" s="1"/>
      <c r="LCN162" s="1"/>
      <c r="LCO162" s="1"/>
      <c r="LCP162" s="1"/>
      <c r="LCQ162" s="1"/>
      <c r="LCR162" s="1"/>
      <c r="LCS162" s="1"/>
      <c r="LCT162" s="1"/>
      <c r="LCU162" s="1"/>
      <c r="LCV162" s="1"/>
      <c r="LCW162" s="1"/>
      <c r="LCX162" s="1"/>
      <c r="LCY162" s="1"/>
      <c r="LCZ162" s="1"/>
      <c r="LDA162" s="1"/>
      <c r="LDB162" s="1"/>
      <c r="LDC162" s="1"/>
      <c r="LDD162" s="1"/>
      <c r="LDE162" s="1"/>
      <c r="LDF162" s="1"/>
      <c r="LDG162" s="1"/>
      <c r="LDH162" s="1"/>
      <c r="LDI162" s="1"/>
      <c r="LDJ162" s="1"/>
      <c r="LDK162" s="1"/>
      <c r="LDL162" s="1"/>
      <c r="LDM162" s="1"/>
      <c r="LDN162" s="1"/>
      <c r="LDO162" s="1"/>
      <c r="LDP162" s="1"/>
      <c r="LDQ162" s="1"/>
      <c r="LDR162" s="1"/>
      <c r="LDS162" s="1"/>
      <c r="LDT162" s="1"/>
      <c r="LDU162" s="1"/>
      <c r="LDV162" s="1"/>
      <c r="LDW162" s="1"/>
      <c r="LDX162" s="1"/>
      <c r="LDY162" s="1"/>
      <c r="LDZ162" s="1"/>
      <c r="LEA162" s="1"/>
      <c r="LEB162" s="1"/>
      <c r="LEC162" s="1"/>
      <c r="LED162" s="1"/>
      <c r="LEE162" s="1"/>
      <c r="LEF162" s="1"/>
      <c r="LEG162" s="1"/>
      <c r="LEH162" s="1"/>
      <c r="LEI162" s="1"/>
      <c r="LEJ162" s="1"/>
      <c r="LEK162" s="1"/>
      <c r="LEL162" s="1"/>
      <c r="LEM162" s="1"/>
      <c r="LEN162" s="1"/>
      <c r="LEO162" s="1"/>
      <c r="LEP162" s="1"/>
      <c r="LEQ162" s="1"/>
      <c r="LER162" s="1"/>
      <c r="LES162" s="1"/>
      <c r="LET162" s="1"/>
      <c r="LEU162" s="1"/>
      <c r="LEV162" s="1"/>
      <c r="LEW162" s="1"/>
      <c r="LEX162" s="1"/>
      <c r="LEY162" s="1"/>
      <c r="LEZ162" s="1"/>
      <c r="LFA162" s="1"/>
      <c r="LFB162" s="1"/>
      <c r="LFC162" s="1"/>
      <c r="LFD162" s="1"/>
      <c r="LFE162" s="1"/>
      <c r="LFF162" s="1"/>
      <c r="LFG162" s="1"/>
      <c r="LFH162" s="1"/>
      <c r="LFI162" s="1"/>
      <c r="LFJ162" s="1"/>
      <c r="LFK162" s="1"/>
      <c r="LFL162" s="1"/>
      <c r="LFM162" s="1"/>
      <c r="LFN162" s="1"/>
      <c r="LFO162" s="1"/>
      <c r="LFP162" s="1"/>
      <c r="LFQ162" s="1"/>
      <c r="LFR162" s="1"/>
      <c r="LFS162" s="1"/>
      <c r="LFT162" s="1"/>
      <c r="LFU162" s="1"/>
      <c r="LFV162" s="1"/>
      <c r="LFW162" s="1"/>
      <c r="LFX162" s="1"/>
      <c r="LFY162" s="1"/>
      <c r="LFZ162" s="1"/>
      <c r="LGA162" s="1"/>
      <c r="LGB162" s="1"/>
      <c r="LGC162" s="1"/>
      <c r="LGD162" s="1"/>
      <c r="LGE162" s="1"/>
      <c r="LGF162" s="1"/>
      <c r="LGG162" s="1"/>
      <c r="LGH162" s="1"/>
      <c r="LGI162" s="1"/>
      <c r="LGJ162" s="1"/>
      <c r="LGK162" s="1"/>
      <c r="LGL162" s="1"/>
      <c r="LGM162" s="1"/>
      <c r="LGN162" s="1"/>
      <c r="LGO162" s="1"/>
      <c r="LGP162" s="1"/>
      <c r="LGQ162" s="1"/>
      <c r="LGR162" s="1"/>
      <c r="LGS162" s="1"/>
      <c r="LGT162" s="1"/>
      <c r="LGU162" s="1"/>
      <c r="LGV162" s="1"/>
      <c r="LGW162" s="1"/>
      <c r="LGX162" s="1"/>
      <c r="LGY162" s="1"/>
      <c r="LGZ162" s="1"/>
      <c r="LHA162" s="1"/>
      <c r="LHB162" s="1"/>
      <c r="LHC162" s="1"/>
      <c r="LHD162" s="1"/>
      <c r="LHE162" s="1"/>
      <c r="LHF162" s="1"/>
      <c r="LHG162" s="1"/>
      <c r="LHH162" s="1"/>
      <c r="LHI162" s="1"/>
      <c r="LHJ162" s="1"/>
      <c r="LHK162" s="1"/>
      <c r="LHL162" s="1"/>
      <c r="LHM162" s="1"/>
      <c r="LHN162" s="1"/>
      <c r="LHO162" s="1"/>
      <c r="LHP162" s="1"/>
      <c r="LHQ162" s="1"/>
      <c r="LHR162" s="1"/>
      <c r="LHS162" s="1"/>
      <c r="LHT162" s="1"/>
      <c r="LHU162" s="1"/>
      <c r="LHV162" s="1"/>
      <c r="LHW162" s="1"/>
      <c r="LHX162" s="1"/>
      <c r="LHY162" s="1"/>
      <c r="LHZ162" s="1"/>
      <c r="LIA162" s="1"/>
      <c r="LIB162" s="1"/>
      <c r="LIC162" s="1"/>
      <c r="LID162" s="1"/>
      <c r="LIE162" s="1"/>
      <c r="LIF162" s="1"/>
      <c r="LIG162" s="1"/>
      <c r="LIH162" s="1"/>
      <c r="LII162" s="1"/>
      <c r="LIJ162" s="1"/>
      <c r="LIK162" s="1"/>
      <c r="LIL162" s="1"/>
      <c r="LIM162" s="1"/>
      <c r="LIN162" s="1"/>
      <c r="LIO162" s="1"/>
      <c r="LIP162" s="1"/>
      <c r="LIQ162" s="1"/>
      <c r="LIR162" s="1"/>
      <c r="LIS162" s="1"/>
      <c r="LIT162" s="1"/>
      <c r="LIU162" s="1"/>
      <c r="LIV162" s="1"/>
      <c r="LIW162" s="1"/>
      <c r="LIX162" s="1"/>
      <c r="LIY162" s="1"/>
      <c r="LIZ162" s="1"/>
      <c r="LJA162" s="1"/>
      <c r="LJB162" s="1"/>
      <c r="LJC162" s="1"/>
      <c r="LJD162" s="1"/>
      <c r="LJE162" s="1"/>
      <c r="LJF162" s="1"/>
      <c r="LJG162" s="1"/>
      <c r="LJH162" s="1"/>
      <c r="LJI162" s="1"/>
      <c r="LJJ162" s="1"/>
      <c r="LJK162" s="1"/>
      <c r="LJL162" s="1"/>
      <c r="LJM162" s="1"/>
      <c r="LJN162" s="1"/>
      <c r="LJO162" s="1"/>
      <c r="LJP162" s="1"/>
      <c r="LJQ162" s="1"/>
      <c r="LJR162" s="1"/>
      <c r="LJS162" s="1"/>
      <c r="LJT162" s="1"/>
      <c r="LJU162" s="1"/>
      <c r="LJV162" s="1"/>
      <c r="LJW162" s="1"/>
      <c r="LJX162" s="1"/>
      <c r="LJY162" s="1"/>
      <c r="LJZ162" s="1"/>
      <c r="LKA162" s="1"/>
      <c r="LKB162" s="1"/>
      <c r="LKC162" s="1"/>
      <c r="LKD162" s="1"/>
      <c r="LKE162" s="1"/>
      <c r="LKF162" s="1"/>
      <c r="LKG162" s="1"/>
      <c r="LKH162" s="1"/>
      <c r="LKI162" s="1"/>
      <c r="LKJ162" s="1"/>
      <c r="LKK162" s="1"/>
      <c r="LKL162" s="1"/>
      <c r="LKM162" s="1"/>
      <c r="LKN162" s="1"/>
      <c r="LKO162" s="1"/>
      <c r="LKP162" s="1"/>
      <c r="LKQ162" s="1"/>
      <c r="LKR162" s="1"/>
      <c r="LKS162" s="1"/>
      <c r="LKT162" s="1"/>
      <c r="LKU162" s="1"/>
      <c r="LKV162" s="1"/>
      <c r="LKW162" s="1"/>
      <c r="LKX162" s="1"/>
      <c r="LKY162" s="1"/>
      <c r="LKZ162" s="1"/>
      <c r="LLA162" s="1"/>
      <c r="LLB162" s="1"/>
      <c r="LLC162" s="1"/>
      <c r="LLD162" s="1"/>
      <c r="LLE162" s="1"/>
      <c r="LLF162" s="1"/>
      <c r="LLG162" s="1"/>
      <c r="LLH162" s="1"/>
      <c r="LLI162" s="1"/>
      <c r="LLJ162" s="1"/>
      <c r="LLK162" s="1"/>
      <c r="LLL162" s="1"/>
      <c r="LLM162" s="1"/>
      <c r="LLN162" s="1"/>
      <c r="LLO162" s="1"/>
      <c r="LLP162" s="1"/>
      <c r="LLQ162" s="1"/>
      <c r="LLR162" s="1"/>
      <c r="LLS162" s="1"/>
      <c r="LLT162" s="1"/>
      <c r="LLU162" s="1"/>
      <c r="LLV162" s="1"/>
      <c r="LLW162" s="1"/>
      <c r="LLX162" s="1"/>
      <c r="LLY162" s="1"/>
      <c r="LLZ162" s="1"/>
      <c r="LMA162" s="1"/>
      <c r="LMB162" s="1"/>
      <c r="LMC162" s="1"/>
      <c r="LMD162" s="1"/>
      <c r="LME162" s="1"/>
      <c r="LMF162" s="1"/>
      <c r="LMG162" s="1"/>
      <c r="LMH162" s="1"/>
      <c r="LMI162" s="1"/>
      <c r="LMJ162" s="1"/>
      <c r="LMK162" s="1"/>
      <c r="LML162" s="1"/>
      <c r="LMM162" s="1"/>
      <c r="LMN162" s="1"/>
      <c r="LMO162" s="1"/>
      <c r="LMP162" s="1"/>
      <c r="LMQ162" s="1"/>
      <c r="LMR162" s="1"/>
      <c r="LMS162" s="1"/>
      <c r="LMT162" s="1"/>
      <c r="LMU162" s="1"/>
      <c r="LMV162" s="1"/>
      <c r="LMW162" s="1"/>
      <c r="LMX162" s="1"/>
      <c r="LMY162" s="1"/>
      <c r="LMZ162" s="1"/>
      <c r="LNA162" s="1"/>
      <c r="LNB162" s="1"/>
      <c r="LNC162" s="1"/>
      <c r="LND162" s="1"/>
      <c r="LNE162" s="1"/>
      <c r="LNF162" s="1"/>
      <c r="LNG162" s="1"/>
      <c r="LNH162" s="1"/>
      <c r="LNI162" s="1"/>
      <c r="LNJ162" s="1"/>
      <c r="LNK162" s="1"/>
      <c r="LNL162" s="1"/>
      <c r="LNM162" s="1"/>
      <c r="LNN162" s="1"/>
      <c r="LNO162" s="1"/>
      <c r="LNP162" s="1"/>
      <c r="LNQ162" s="1"/>
      <c r="LNR162" s="1"/>
      <c r="LNS162" s="1"/>
      <c r="LNT162" s="1"/>
      <c r="LNU162" s="1"/>
      <c r="LNV162" s="1"/>
      <c r="LNW162" s="1"/>
      <c r="LNX162" s="1"/>
      <c r="LNY162" s="1"/>
      <c r="LNZ162" s="1"/>
      <c r="LOA162" s="1"/>
      <c r="LOB162" s="1"/>
      <c r="LOC162" s="1"/>
      <c r="LOD162" s="1"/>
      <c r="LOE162" s="1"/>
      <c r="LOF162" s="1"/>
      <c r="LOG162" s="1"/>
      <c r="LOH162" s="1"/>
      <c r="LOI162" s="1"/>
      <c r="LOJ162" s="1"/>
      <c r="LOK162" s="1"/>
      <c r="LOL162" s="1"/>
      <c r="LOM162" s="1"/>
      <c r="LON162" s="1"/>
      <c r="LOO162" s="1"/>
      <c r="LOP162" s="1"/>
      <c r="LOQ162" s="1"/>
      <c r="LOR162" s="1"/>
      <c r="LOS162" s="1"/>
      <c r="LOT162" s="1"/>
      <c r="LOU162" s="1"/>
      <c r="LOV162" s="1"/>
      <c r="LOW162" s="1"/>
      <c r="LOX162" s="1"/>
      <c r="LOY162" s="1"/>
      <c r="LOZ162" s="1"/>
      <c r="LPA162" s="1"/>
      <c r="LPB162" s="1"/>
      <c r="LPC162" s="1"/>
      <c r="LPD162" s="1"/>
      <c r="LPE162" s="1"/>
      <c r="LPF162" s="1"/>
      <c r="LPG162" s="1"/>
      <c r="LPH162" s="1"/>
      <c r="LPI162" s="1"/>
      <c r="LPJ162" s="1"/>
      <c r="LPK162" s="1"/>
      <c r="LPL162" s="1"/>
      <c r="LPM162" s="1"/>
      <c r="LPN162" s="1"/>
      <c r="LPO162" s="1"/>
      <c r="LPP162" s="1"/>
      <c r="LPQ162" s="1"/>
      <c r="LPR162" s="1"/>
      <c r="LPS162" s="1"/>
      <c r="LPT162" s="1"/>
      <c r="LPU162" s="1"/>
      <c r="LPV162" s="1"/>
      <c r="LPW162" s="1"/>
      <c r="LPX162" s="1"/>
      <c r="LPY162" s="1"/>
      <c r="LPZ162" s="1"/>
      <c r="LQA162" s="1"/>
      <c r="LQB162" s="1"/>
      <c r="LQC162" s="1"/>
      <c r="LQD162" s="1"/>
      <c r="LQE162" s="1"/>
      <c r="LQF162" s="1"/>
      <c r="LQG162" s="1"/>
      <c r="LQH162" s="1"/>
      <c r="LQI162" s="1"/>
      <c r="LQJ162" s="1"/>
      <c r="LQK162" s="1"/>
      <c r="LQL162" s="1"/>
      <c r="LQM162" s="1"/>
      <c r="LQN162" s="1"/>
      <c r="LQO162" s="1"/>
      <c r="LQP162" s="1"/>
      <c r="LQQ162" s="1"/>
      <c r="LQR162" s="1"/>
      <c r="LQS162" s="1"/>
      <c r="LQT162" s="1"/>
      <c r="LQU162" s="1"/>
      <c r="LQV162" s="1"/>
      <c r="LQW162" s="1"/>
      <c r="LQX162" s="1"/>
      <c r="LQY162" s="1"/>
      <c r="LQZ162" s="1"/>
      <c r="LRA162" s="1"/>
      <c r="LRB162" s="1"/>
      <c r="LRC162" s="1"/>
      <c r="LRD162" s="1"/>
      <c r="LRE162" s="1"/>
      <c r="LRF162" s="1"/>
      <c r="LRG162" s="1"/>
      <c r="LRH162" s="1"/>
      <c r="LRI162" s="1"/>
      <c r="LRJ162" s="1"/>
      <c r="LRK162" s="1"/>
      <c r="LRL162" s="1"/>
      <c r="LRM162" s="1"/>
      <c r="LRN162" s="1"/>
      <c r="LRO162" s="1"/>
      <c r="LRP162" s="1"/>
      <c r="LRQ162" s="1"/>
      <c r="LRR162" s="1"/>
      <c r="LRS162" s="1"/>
      <c r="LRT162" s="1"/>
      <c r="LRU162" s="1"/>
      <c r="LRV162" s="1"/>
      <c r="LRW162" s="1"/>
      <c r="LRX162" s="1"/>
      <c r="LRY162" s="1"/>
      <c r="LRZ162" s="1"/>
      <c r="LSA162" s="1"/>
      <c r="LSB162" s="1"/>
      <c r="LSC162" s="1"/>
      <c r="LSD162" s="1"/>
      <c r="LSE162" s="1"/>
      <c r="LSF162" s="1"/>
      <c r="LSG162" s="1"/>
      <c r="LSH162" s="1"/>
      <c r="LSI162" s="1"/>
      <c r="LSJ162" s="1"/>
      <c r="LSK162" s="1"/>
      <c r="LSL162" s="1"/>
      <c r="LSM162" s="1"/>
      <c r="LSN162" s="1"/>
      <c r="LSO162" s="1"/>
      <c r="LSP162" s="1"/>
      <c r="LSQ162" s="1"/>
      <c r="LSR162" s="1"/>
      <c r="LSS162" s="1"/>
      <c r="LST162" s="1"/>
      <c r="LSU162" s="1"/>
      <c r="LSV162" s="1"/>
      <c r="LSW162" s="1"/>
      <c r="LSX162" s="1"/>
      <c r="LSY162" s="1"/>
      <c r="LSZ162" s="1"/>
      <c r="LTA162" s="1"/>
      <c r="LTB162" s="1"/>
      <c r="LTC162" s="1"/>
      <c r="LTD162" s="1"/>
      <c r="LTE162" s="1"/>
      <c r="LTF162" s="1"/>
      <c r="LTG162" s="1"/>
      <c r="LTH162" s="1"/>
      <c r="LTI162" s="1"/>
      <c r="LTJ162" s="1"/>
      <c r="LTK162" s="1"/>
      <c r="LTL162" s="1"/>
      <c r="LTM162" s="1"/>
      <c r="LTN162" s="1"/>
      <c r="LTO162" s="1"/>
      <c r="LTP162" s="1"/>
      <c r="LTQ162" s="1"/>
      <c r="LTR162" s="1"/>
      <c r="LTS162" s="1"/>
      <c r="LTT162" s="1"/>
      <c r="LTU162" s="1"/>
      <c r="LTV162" s="1"/>
      <c r="LTW162" s="1"/>
      <c r="LTX162" s="1"/>
      <c r="LTY162" s="1"/>
      <c r="LTZ162" s="1"/>
      <c r="LUA162" s="1"/>
      <c r="LUB162" s="1"/>
      <c r="LUC162" s="1"/>
      <c r="LUD162" s="1"/>
      <c r="LUE162" s="1"/>
      <c r="LUF162" s="1"/>
      <c r="LUG162" s="1"/>
      <c r="LUH162" s="1"/>
      <c r="LUI162" s="1"/>
      <c r="LUJ162" s="1"/>
      <c r="LUK162" s="1"/>
      <c r="LUL162" s="1"/>
      <c r="LUM162" s="1"/>
      <c r="LUN162" s="1"/>
      <c r="LUO162" s="1"/>
      <c r="LUP162" s="1"/>
      <c r="LUQ162" s="1"/>
      <c r="LUR162" s="1"/>
      <c r="LUS162" s="1"/>
      <c r="LUT162" s="1"/>
      <c r="LUU162" s="1"/>
      <c r="LUV162" s="1"/>
      <c r="LUW162" s="1"/>
      <c r="LUX162" s="1"/>
      <c r="LUY162" s="1"/>
      <c r="LUZ162" s="1"/>
      <c r="LVA162" s="1"/>
      <c r="LVB162" s="1"/>
      <c r="LVC162" s="1"/>
      <c r="LVD162" s="1"/>
      <c r="LVE162" s="1"/>
      <c r="LVF162" s="1"/>
      <c r="LVG162" s="1"/>
      <c r="LVH162" s="1"/>
      <c r="LVI162" s="1"/>
      <c r="LVJ162" s="1"/>
      <c r="LVK162" s="1"/>
      <c r="LVL162" s="1"/>
      <c r="LVM162" s="1"/>
      <c r="LVN162" s="1"/>
      <c r="LVO162" s="1"/>
      <c r="LVP162" s="1"/>
      <c r="LVQ162" s="1"/>
      <c r="LVR162" s="1"/>
      <c r="LVS162" s="1"/>
      <c r="LVT162" s="1"/>
      <c r="LVU162" s="1"/>
      <c r="LVV162" s="1"/>
      <c r="LVW162" s="1"/>
      <c r="LVX162" s="1"/>
      <c r="LVY162" s="1"/>
      <c r="LVZ162" s="1"/>
      <c r="LWA162" s="1"/>
      <c r="LWB162" s="1"/>
      <c r="LWC162" s="1"/>
      <c r="LWD162" s="1"/>
      <c r="LWE162" s="1"/>
      <c r="LWF162" s="1"/>
      <c r="LWG162" s="1"/>
      <c r="LWH162" s="1"/>
      <c r="LWI162" s="1"/>
      <c r="LWJ162" s="1"/>
      <c r="LWK162" s="1"/>
      <c r="LWL162" s="1"/>
      <c r="LWM162" s="1"/>
      <c r="LWN162" s="1"/>
      <c r="LWO162" s="1"/>
      <c r="LWP162" s="1"/>
      <c r="LWQ162" s="1"/>
      <c r="LWR162" s="1"/>
      <c r="LWS162" s="1"/>
      <c r="LWT162" s="1"/>
      <c r="LWU162" s="1"/>
      <c r="LWV162" s="1"/>
      <c r="LWW162" s="1"/>
      <c r="LWX162" s="1"/>
      <c r="LWY162" s="1"/>
      <c r="LWZ162" s="1"/>
      <c r="LXA162" s="1"/>
      <c r="LXB162" s="1"/>
      <c r="LXC162" s="1"/>
      <c r="LXD162" s="1"/>
      <c r="LXE162" s="1"/>
      <c r="LXF162" s="1"/>
      <c r="LXG162" s="1"/>
      <c r="LXH162" s="1"/>
      <c r="LXI162" s="1"/>
      <c r="LXJ162" s="1"/>
      <c r="LXK162" s="1"/>
      <c r="LXL162" s="1"/>
      <c r="LXM162" s="1"/>
      <c r="LXN162" s="1"/>
      <c r="LXO162" s="1"/>
      <c r="LXP162" s="1"/>
      <c r="LXQ162" s="1"/>
      <c r="LXR162" s="1"/>
      <c r="LXS162" s="1"/>
      <c r="LXT162" s="1"/>
      <c r="LXU162" s="1"/>
      <c r="LXV162" s="1"/>
      <c r="LXW162" s="1"/>
      <c r="LXX162" s="1"/>
      <c r="LXY162" s="1"/>
      <c r="LXZ162" s="1"/>
      <c r="LYA162" s="1"/>
      <c r="LYB162" s="1"/>
      <c r="LYC162" s="1"/>
      <c r="LYD162" s="1"/>
      <c r="LYE162" s="1"/>
      <c r="LYF162" s="1"/>
      <c r="LYG162" s="1"/>
      <c r="LYH162" s="1"/>
      <c r="LYI162" s="1"/>
      <c r="LYJ162" s="1"/>
      <c r="LYK162" s="1"/>
      <c r="LYL162" s="1"/>
      <c r="LYM162" s="1"/>
      <c r="LYN162" s="1"/>
      <c r="LYO162" s="1"/>
      <c r="LYP162" s="1"/>
      <c r="LYQ162" s="1"/>
      <c r="LYR162" s="1"/>
      <c r="LYS162" s="1"/>
      <c r="LYT162" s="1"/>
      <c r="LYU162" s="1"/>
      <c r="LYV162" s="1"/>
      <c r="LYW162" s="1"/>
      <c r="LYX162" s="1"/>
      <c r="LYY162" s="1"/>
      <c r="LYZ162" s="1"/>
      <c r="LZA162" s="1"/>
      <c r="LZB162" s="1"/>
      <c r="LZC162" s="1"/>
      <c r="LZD162" s="1"/>
      <c r="LZE162" s="1"/>
      <c r="LZF162" s="1"/>
      <c r="LZG162" s="1"/>
      <c r="LZH162" s="1"/>
      <c r="LZI162" s="1"/>
      <c r="LZJ162" s="1"/>
      <c r="LZK162" s="1"/>
      <c r="LZL162" s="1"/>
      <c r="LZM162" s="1"/>
      <c r="LZN162" s="1"/>
      <c r="LZO162" s="1"/>
      <c r="LZP162" s="1"/>
      <c r="LZQ162" s="1"/>
      <c r="LZR162" s="1"/>
      <c r="LZS162" s="1"/>
      <c r="LZT162" s="1"/>
      <c r="LZU162" s="1"/>
      <c r="LZV162" s="1"/>
      <c r="LZW162" s="1"/>
      <c r="LZX162" s="1"/>
      <c r="LZY162" s="1"/>
      <c r="LZZ162" s="1"/>
      <c r="MAA162" s="1"/>
      <c r="MAB162" s="1"/>
      <c r="MAC162" s="1"/>
      <c r="MAD162" s="1"/>
      <c r="MAE162" s="1"/>
      <c r="MAF162" s="1"/>
      <c r="MAG162" s="1"/>
      <c r="MAH162" s="1"/>
      <c r="MAI162" s="1"/>
      <c r="MAJ162" s="1"/>
      <c r="MAK162" s="1"/>
      <c r="MAL162" s="1"/>
      <c r="MAM162" s="1"/>
      <c r="MAN162" s="1"/>
      <c r="MAO162" s="1"/>
      <c r="MAP162" s="1"/>
      <c r="MAQ162" s="1"/>
      <c r="MAR162" s="1"/>
      <c r="MAS162" s="1"/>
      <c r="MAT162" s="1"/>
      <c r="MAU162" s="1"/>
      <c r="MAV162" s="1"/>
      <c r="MAW162" s="1"/>
      <c r="MAX162" s="1"/>
      <c r="MAY162" s="1"/>
      <c r="MAZ162" s="1"/>
      <c r="MBA162" s="1"/>
      <c r="MBB162" s="1"/>
      <c r="MBC162" s="1"/>
      <c r="MBD162" s="1"/>
      <c r="MBE162" s="1"/>
      <c r="MBF162" s="1"/>
      <c r="MBG162" s="1"/>
      <c r="MBH162" s="1"/>
      <c r="MBI162" s="1"/>
      <c r="MBJ162" s="1"/>
      <c r="MBK162" s="1"/>
      <c r="MBL162" s="1"/>
      <c r="MBM162" s="1"/>
      <c r="MBN162" s="1"/>
      <c r="MBO162" s="1"/>
      <c r="MBP162" s="1"/>
      <c r="MBQ162" s="1"/>
      <c r="MBR162" s="1"/>
      <c r="MBS162" s="1"/>
      <c r="MBT162" s="1"/>
      <c r="MBU162" s="1"/>
      <c r="MBV162" s="1"/>
      <c r="MBW162" s="1"/>
      <c r="MBX162" s="1"/>
      <c r="MBY162" s="1"/>
      <c r="MBZ162" s="1"/>
      <c r="MCA162" s="1"/>
      <c r="MCB162" s="1"/>
      <c r="MCC162" s="1"/>
      <c r="MCD162" s="1"/>
      <c r="MCE162" s="1"/>
      <c r="MCF162" s="1"/>
      <c r="MCG162" s="1"/>
      <c r="MCH162" s="1"/>
      <c r="MCI162" s="1"/>
      <c r="MCJ162" s="1"/>
      <c r="MCK162" s="1"/>
      <c r="MCL162" s="1"/>
      <c r="MCM162" s="1"/>
      <c r="MCN162" s="1"/>
      <c r="MCO162" s="1"/>
      <c r="MCP162" s="1"/>
      <c r="MCQ162" s="1"/>
      <c r="MCR162" s="1"/>
      <c r="MCS162" s="1"/>
      <c r="MCT162" s="1"/>
      <c r="MCU162" s="1"/>
      <c r="MCV162" s="1"/>
      <c r="MCW162" s="1"/>
      <c r="MCX162" s="1"/>
      <c r="MCY162" s="1"/>
      <c r="MCZ162" s="1"/>
      <c r="MDA162" s="1"/>
      <c r="MDB162" s="1"/>
      <c r="MDC162" s="1"/>
      <c r="MDD162" s="1"/>
      <c r="MDE162" s="1"/>
      <c r="MDF162" s="1"/>
      <c r="MDG162" s="1"/>
      <c r="MDH162" s="1"/>
      <c r="MDI162" s="1"/>
      <c r="MDJ162" s="1"/>
      <c r="MDK162" s="1"/>
      <c r="MDL162" s="1"/>
      <c r="MDM162" s="1"/>
      <c r="MDN162" s="1"/>
      <c r="MDO162" s="1"/>
      <c r="MDP162" s="1"/>
      <c r="MDQ162" s="1"/>
      <c r="MDR162" s="1"/>
      <c r="MDS162" s="1"/>
      <c r="MDT162" s="1"/>
      <c r="MDU162" s="1"/>
      <c r="MDV162" s="1"/>
      <c r="MDW162" s="1"/>
      <c r="MDX162" s="1"/>
      <c r="MDY162" s="1"/>
      <c r="MDZ162" s="1"/>
      <c r="MEA162" s="1"/>
      <c r="MEB162" s="1"/>
      <c r="MEC162" s="1"/>
      <c r="MED162" s="1"/>
      <c r="MEE162" s="1"/>
      <c r="MEF162" s="1"/>
      <c r="MEG162" s="1"/>
      <c r="MEH162" s="1"/>
      <c r="MEI162" s="1"/>
      <c r="MEJ162" s="1"/>
      <c r="MEK162" s="1"/>
      <c r="MEL162" s="1"/>
      <c r="MEM162" s="1"/>
      <c r="MEN162" s="1"/>
      <c r="MEO162" s="1"/>
      <c r="MEP162" s="1"/>
      <c r="MEQ162" s="1"/>
      <c r="MER162" s="1"/>
      <c r="MES162" s="1"/>
      <c r="MET162" s="1"/>
      <c r="MEU162" s="1"/>
      <c r="MEV162" s="1"/>
      <c r="MEW162" s="1"/>
      <c r="MEX162" s="1"/>
      <c r="MEY162" s="1"/>
      <c r="MEZ162" s="1"/>
      <c r="MFA162" s="1"/>
      <c r="MFB162" s="1"/>
      <c r="MFC162" s="1"/>
      <c r="MFD162" s="1"/>
      <c r="MFE162" s="1"/>
      <c r="MFF162" s="1"/>
      <c r="MFG162" s="1"/>
      <c r="MFH162" s="1"/>
      <c r="MFI162" s="1"/>
      <c r="MFJ162" s="1"/>
      <c r="MFK162" s="1"/>
      <c r="MFL162" s="1"/>
      <c r="MFM162" s="1"/>
      <c r="MFN162" s="1"/>
      <c r="MFO162" s="1"/>
      <c r="MFP162" s="1"/>
      <c r="MFQ162" s="1"/>
      <c r="MFR162" s="1"/>
      <c r="MFS162" s="1"/>
      <c r="MFT162" s="1"/>
      <c r="MFU162" s="1"/>
      <c r="MFV162" s="1"/>
      <c r="MFW162" s="1"/>
      <c r="MFX162" s="1"/>
      <c r="MFY162" s="1"/>
      <c r="MFZ162" s="1"/>
      <c r="MGA162" s="1"/>
      <c r="MGB162" s="1"/>
      <c r="MGC162" s="1"/>
      <c r="MGD162" s="1"/>
      <c r="MGE162" s="1"/>
      <c r="MGF162" s="1"/>
      <c r="MGG162" s="1"/>
      <c r="MGH162" s="1"/>
      <c r="MGI162" s="1"/>
      <c r="MGJ162" s="1"/>
      <c r="MGK162" s="1"/>
      <c r="MGL162" s="1"/>
      <c r="MGM162" s="1"/>
      <c r="MGN162" s="1"/>
      <c r="MGO162" s="1"/>
      <c r="MGP162" s="1"/>
      <c r="MGQ162" s="1"/>
      <c r="MGR162" s="1"/>
      <c r="MGS162" s="1"/>
      <c r="MGT162" s="1"/>
      <c r="MGU162" s="1"/>
      <c r="MGV162" s="1"/>
      <c r="MGW162" s="1"/>
      <c r="MGX162" s="1"/>
      <c r="MGY162" s="1"/>
      <c r="MGZ162" s="1"/>
      <c r="MHA162" s="1"/>
      <c r="MHB162" s="1"/>
      <c r="MHC162" s="1"/>
      <c r="MHD162" s="1"/>
      <c r="MHE162" s="1"/>
      <c r="MHF162" s="1"/>
      <c r="MHG162" s="1"/>
      <c r="MHH162" s="1"/>
      <c r="MHI162" s="1"/>
      <c r="MHJ162" s="1"/>
      <c r="MHK162" s="1"/>
      <c r="MHL162" s="1"/>
      <c r="MHM162" s="1"/>
      <c r="MHN162" s="1"/>
      <c r="MHO162" s="1"/>
      <c r="MHP162" s="1"/>
      <c r="MHQ162" s="1"/>
      <c r="MHR162" s="1"/>
      <c r="MHS162" s="1"/>
      <c r="MHT162" s="1"/>
      <c r="MHU162" s="1"/>
      <c r="MHV162" s="1"/>
      <c r="MHW162" s="1"/>
      <c r="MHX162" s="1"/>
      <c r="MHY162" s="1"/>
      <c r="MHZ162" s="1"/>
      <c r="MIA162" s="1"/>
      <c r="MIB162" s="1"/>
      <c r="MIC162" s="1"/>
      <c r="MID162" s="1"/>
      <c r="MIE162" s="1"/>
      <c r="MIF162" s="1"/>
      <c r="MIG162" s="1"/>
      <c r="MIH162" s="1"/>
      <c r="MII162" s="1"/>
      <c r="MIJ162" s="1"/>
      <c r="MIK162" s="1"/>
      <c r="MIL162" s="1"/>
      <c r="MIM162" s="1"/>
      <c r="MIN162" s="1"/>
      <c r="MIO162" s="1"/>
      <c r="MIP162" s="1"/>
      <c r="MIQ162" s="1"/>
      <c r="MIR162" s="1"/>
      <c r="MIS162" s="1"/>
      <c r="MIT162" s="1"/>
      <c r="MIU162" s="1"/>
      <c r="MIV162" s="1"/>
      <c r="MIW162" s="1"/>
      <c r="MIX162" s="1"/>
      <c r="MIY162" s="1"/>
      <c r="MIZ162" s="1"/>
      <c r="MJA162" s="1"/>
      <c r="MJB162" s="1"/>
      <c r="MJC162" s="1"/>
      <c r="MJD162" s="1"/>
      <c r="MJE162" s="1"/>
      <c r="MJF162" s="1"/>
      <c r="MJG162" s="1"/>
      <c r="MJH162" s="1"/>
      <c r="MJI162" s="1"/>
      <c r="MJJ162" s="1"/>
      <c r="MJK162" s="1"/>
      <c r="MJL162" s="1"/>
      <c r="MJM162" s="1"/>
      <c r="MJN162" s="1"/>
      <c r="MJO162" s="1"/>
      <c r="MJP162" s="1"/>
      <c r="MJQ162" s="1"/>
      <c r="MJR162" s="1"/>
      <c r="MJS162" s="1"/>
      <c r="MJT162" s="1"/>
      <c r="MJU162" s="1"/>
      <c r="MJV162" s="1"/>
      <c r="MJW162" s="1"/>
      <c r="MJX162" s="1"/>
      <c r="MJY162" s="1"/>
      <c r="MJZ162" s="1"/>
      <c r="MKA162" s="1"/>
      <c r="MKB162" s="1"/>
      <c r="MKC162" s="1"/>
      <c r="MKD162" s="1"/>
      <c r="MKE162" s="1"/>
      <c r="MKF162" s="1"/>
      <c r="MKG162" s="1"/>
      <c r="MKH162" s="1"/>
      <c r="MKI162" s="1"/>
      <c r="MKJ162" s="1"/>
      <c r="MKK162" s="1"/>
      <c r="MKL162" s="1"/>
      <c r="MKM162" s="1"/>
      <c r="MKN162" s="1"/>
      <c r="MKO162" s="1"/>
      <c r="MKP162" s="1"/>
      <c r="MKQ162" s="1"/>
      <c r="MKR162" s="1"/>
      <c r="MKS162" s="1"/>
      <c r="MKT162" s="1"/>
      <c r="MKU162" s="1"/>
      <c r="MKV162" s="1"/>
      <c r="MKW162" s="1"/>
      <c r="MKX162" s="1"/>
      <c r="MKY162" s="1"/>
      <c r="MKZ162" s="1"/>
      <c r="MLA162" s="1"/>
      <c r="MLB162" s="1"/>
      <c r="MLC162" s="1"/>
      <c r="MLD162" s="1"/>
      <c r="MLE162" s="1"/>
      <c r="MLF162" s="1"/>
      <c r="MLG162" s="1"/>
      <c r="MLH162" s="1"/>
      <c r="MLI162" s="1"/>
      <c r="MLJ162" s="1"/>
      <c r="MLK162" s="1"/>
      <c r="MLL162" s="1"/>
      <c r="MLM162" s="1"/>
      <c r="MLN162" s="1"/>
      <c r="MLO162" s="1"/>
      <c r="MLP162" s="1"/>
      <c r="MLQ162" s="1"/>
      <c r="MLR162" s="1"/>
      <c r="MLS162" s="1"/>
      <c r="MLT162" s="1"/>
      <c r="MLU162" s="1"/>
      <c r="MLV162" s="1"/>
      <c r="MLW162" s="1"/>
      <c r="MLX162" s="1"/>
      <c r="MLY162" s="1"/>
      <c r="MLZ162" s="1"/>
      <c r="MMA162" s="1"/>
      <c r="MMB162" s="1"/>
      <c r="MMC162" s="1"/>
      <c r="MMD162" s="1"/>
      <c r="MME162" s="1"/>
      <c r="MMF162" s="1"/>
      <c r="MMG162" s="1"/>
      <c r="MMH162" s="1"/>
      <c r="MMI162" s="1"/>
      <c r="MMJ162" s="1"/>
      <c r="MMK162" s="1"/>
      <c r="MML162" s="1"/>
      <c r="MMM162" s="1"/>
      <c r="MMN162" s="1"/>
      <c r="MMO162" s="1"/>
      <c r="MMP162" s="1"/>
      <c r="MMQ162" s="1"/>
      <c r="MMR162" s="1"/>
      <c r="MMS162" s="1"/>
      <c r="MMT162" s="1"/>
      <c r="MMU162" s="1"/>
      <c r="MMV162" s="1"/>
      <c r="MMW162" s="1"/>
      <c r="MMX162" s="1"/>
      <c r="MMY162" s="1"/>
      <c r="MMZ162" s="1"/>
      <c r="MNA162" s="1"/>
      <c r="MNB162" s="1"/>
      <c r="MNC162" s="1"/>
      <c r="MND162" s="1"/>
      <c r="MNE162" s="1"/>
      <c r="MNF162" s="1"/>
      <c r="MNG162" s="1"/>
      <c r="MNH162" s="1"/>
      <c r="MNI162" s="1"/>
      <c r="MNJ162" s="1"/>
      <c r="MNK162" s="1"/>
      <c r="MNL162" s="1"/>
      <c r="MNM162" s="1"/>
      <c r="MNN162" s="1"/>
      <c r="MNO162" s="1"/>
      <c r="MNP162" s="1"/>
      <c r="MNQ162" s="1"/>
      <c r="MNR162" s="1"/>
      <c r="MNS162" s="1"/>
      <c r="MNT162" s="1"/>
      <c r="MNU162" s="1"/>
      <c r="MNV162" s="1"/>
      <c r="MNW162" s="1"/>
      <c r="MNX162" s="1"/>
      <c r="MNY162" s="1"/>
      <c r="MNZ162" s="1"/>
      <c r="MOA162" s="1"/>
      <c r="MOB162" s="1"/>
      <c r="MOC162" s="1"/>
      <c r="MOD162" s="1"/>
      <c r="MOE162" s="1"/>
      <c r="MOF162" s="1"/>
      <c r="MOG162" s="1"/>
      <c r="MOH162" s="1"/>
      <c r="MOI162" s="1"/>
      <c r="MOJ162" s="1"/>
      <c r="MOK162" s="1"/>
      <c r="MOL162" s="1"/>
      <c r="MOM162" s="1"/>
      <c r="MON162" s="1"/>
      <c r="MOO162" s="1"/>
      <c r="MOP162" s="1"/>
      <c r="MOQ162" s="1"/>
      <c r="MOR162" s="1"/>
      <c r="MOS162" s="1"/>
      <c r="MOT162" s="1"/>
      <c r="MOU162" s="1"/>
      <c r="MOV162" s="1"/>
      <c r="MOW162" s="1"/>
      <c r="MOX162" s="1"/>
      <c r="MOY162" s="1"/>
      <c r="MOZ162" s="1"/>
      <c r="MPA162" s="1"/>
      <c r="MPB162" s="1"/>
      <c r="MPC162" s="1"/>
      <c r="MPD162" s="1"/>
      <c r="MPE162" s="1"/>
      <c r="MPF162" s="1"/>
      <c r="MPG162" s="1"/>
      <c r="MPH162" s="1"/>
      <c r="MPI162" s="1"/>
      <c r="MPJ162" s="1"/>
      <c r="MPK162" s="1"/>
      <c r="MPL162" s="1"/>
      <c r="MPM162" s="1"/>
      <c r="MPN162" s="1"/>
      <c r="MPO162" s="1"/>
      <c r="MPP162" s="1"/>
      <c r="MPQ162" s="1"/>
      <c r="MPR162" s="1"/>
      <c r="MPS162" s="1"/>
      <c r="MPT162" s="1"/>
      <c r="MPU162" s="1"/>
      <c r="MPV162" s="1"/>
      <c r="MPW162" s="1"/>
      <c r="MPX162" s="1"/>
      <c r="MPY162" s="1"/>
      <c r="MPZ162" s="1"/>
      <c r="MQA162" s="1"/>
      <c r="MQB162" s="1"/>
      <c r="MQC162" s="1"/>
      <c r="MQD162" s="1"/>
      <c r="MQE162" s="1"/>
      <c r="MQF162" s="1"/>
      <c r="MQG162" s="1"/>
      <c r="MQH162" s="1"/>
      <c r="MQI162" s="1"/>
      <c r="MQJ162" s="1"/>
      <c r="MQK162" s="1"/>
      <c r="MQL162" s="1"/>
      <c r="MQM162" s="1"/>
      <c r="MQN162" s="1"/>
      <c r="MQO162" s="1"/>
      <c r="MQP162" s="1"/>
      <c r="MQQ162" s="1"/>
      <c r="MQR162" s="1"/>
      <c r="MQS162" s="1"/>
      <c r="MQT162" s="1"/>
      <c r="MQU162" s="1"/>
      <c r="MQV162" s="1"/>
      <c r="MQW162" s="1"/>
      <c r="MQX162" s="1"/>
      <c r="MQY162" s="1"/>
      <c r="MQZ162" s="1"/>
      <c r="MRA162" s="1"/>
      <c r="MRB162" s="1"/>
      <c r="MRC162" s="1"/>
      <c r="MRD162" s="1"/>
      <c r="MRE162" s="1"/>
      <c r="MRF162" s="1"/>
      <c r="MRG162" s="1"/>
      <c r="MRH162" s="1"/>
      <c r="MRI162" s="1"/>
      <c r="MRJ162" s="1"/>
      <c r="MRK162" s="1"/>
      <c r="MRL162" s="1"/>
      <c r="MRM162" s="1"/>
      <c r="MRN162" s="1"/>
      <c r="MRO162" s="1"/>
      <c r="MRP162" s="1"/>
      <c r="MRQ162" s="1"/>
      <c r="MRR162" s="1"/>
      <c r="MRS162" s="1"/>
      <c r="MRT162" s="1"/>
      <c r="MRU162" s="1"/>
      <c r="MRV162" s="1"/>
      <c r="MRW162" s="1"/>
      <c r="MRX162" s="1"/>
      <c r="MRY162" s="1"/>
      <c r="MRZ162" s="1"/>
      <c r="MSA162" s="1"/>
      <c r="MSB162" s="1"/>
      <c r="MSC162" s="1"/>
      <c r="MSD162" s="1"/>
      <c r="MSE162" s="1"/>
      <c r="MSF162" s="1"/>
      <c r="MSG162" s="1"/>
      <c r="MSH162" s="1"/>
      <c r="MSI162" s="1"/>
      <c r="MSJ162" s="1"/>
      <c r="MSK162" s="1"/>
      <c r="MSL162" s="1"/>
      <c r="MSM162" s="1"/>
      <c r="MSN162" s="1"/>
      <c r="MSO162" s="1"/>
      <c r="MSP162" s="1"/>
      <c r="MSQ162" s="1"/>
      <c r="MSR162" s="1"/>
      <c r="MSS162" s="1"/>
      <c r="MST162" s="1"/>
      <c r="MSU162" s="1"/>
      <c r="MSV162" s="1"/>
      <c r="MSW162" s="1"/>
      <c r="MSX162" s="1"/>
      <c r="MSY162" s="1"/>
      <c r="MSZ162" s="1"/>
      <c r="MTA162" s="1"/>
      <c r="MTB162" s="1"/>
      <c r="MTC162" s="1"/>
      <c r="MTD162" s="1"/>
      <c r="MTE162" s="1"/>
      <c r="MTF162" s="1"/>
      <c r="MTG162" s="1"/>
      <c r="MTH162" s="1"/>
      <c r="MTI162" s="1"/>
      <c r="MTJ162" s="1"/>
      <c r="MTK162" s="1"/>
      <c r="MTL162" s="1"/>
      <c r="MTM162" s="1"/>
      <c r="MTN162" s="1"/>
      <c r="MTO162" s="1"/>
      <c r="MTP162" s="1"/>
      <c r="MTQ162" s="1"/>
      <c r="MTR162" s="1"/>
      <c r="MTS162" s="1"/>
      <c r="MTT162" s="1"/>
      <c r="MTU162" s="1"/>
      <c r="MTV162" s="1"/>
      <c r="MTW162" s="1"/>
      <c r="MTX162" s="1"/>
      <c r="MTY162" s="1"/>
      <c r="MTZ162" s="1"/>
      <c r="MUA162" s="1"/>
      <c r="MUB162" s="1"/>
      <c r="MUC162" s="1"/>
      <c r="MUD162" s="1"/>
      <c r="MUE162" s="1"/>
      <c r="MUF162" s="1"/>
      <c r="MUG162" s="1"/>
      <c r="MUH162" s="1"/>
      <c r="MUI162" s="1"/>
      <c r="MUJ162" s="1"/>
      <c r="MUK162" s="1"/>
      <c r="MUL162" s="1"/>
      <c r="MUM162" s="1"/>
      <c r="MUN162" s="1"/>
      <c r="MUO162" s="1"/>
      <c r="MUP162" s="1"/>
      <c r="MUQ162" s="1"/>
      <c r="MUR162" s="1"/>
      <c r="MUS162" s="1"/>
      <c r="MUT162" s="1"/>
      <c r="MUU162" s="1"/>
      <c r="MUV162" s="1"/>
      <c r="MUW162" s="1"/>
      <c r="MUX162" s="1"/>
      <c r="MUY162" s="1"/>
      <c r="MUZ162" s="1"/>
      <c r="MVA162" s="1"/>
      <c r="MVB162" s="1"/>
      <c r="MVC162" s="1"/>
      <c r="MVD162" s="1"/>
      <c r="MVE162" s="1"/>
      <c r="MVF162" s="1"/>
      <c r="MVG162" s="1"/>
      <c r="MVH162" s="1"/>
      <c r="MVI162" s="1"/>
      <c r="MVJ162" s="1"/>
      <c r="MVK162" s="1"/>
      <c r="MVL162" s="1"/>
      <c r="MVM162" s="1"/>
      <c r="MVN162" s="1"/>
      <c r="MVO162" s="1"/>
      <c r="MVP162" s="1"/>
      <c r="MVQ162" s="1"/>
      <c r="MVR162" s="1"/>
      <c r="MVS162" s="1"/>
      <c r="MVT162" s="1"/>
      <c r="MVU162" s="1"/>
      <c r="MVV162" s="1"/>
      <c r="MVW162" s="1"/>
      <c r="MVX162" s="1"/>
      <c r="MVY162" s="1"/>
      <c r="MVZ162" s="1"/>
      <c r="MWA162" s="1"/>
      <c r="MWB162" s="1"/>
      <c r="MWC162" s="1"/>
      <c r="MWD162" s="1"/>
      <c r="MWE162" s="1"/>
      <c r="MWF162" s="1"/>
      <c r="MWG162" s="1"/>
      <c r="MWH162" s="1"/>
      <c r="MWI162" s="1"/>
      <c r="MWJ162" s="1"/>
      <c r="MWK162" s="1"/>
      <c r="MWL162" s="1"/>
      <c r="MWM162" s="1"/>
      <c r="MWN162" s="1"/>
      <c r="MWO162" s="1"/>
      <c r="MWP162" s="1"/>
      <c r="MWQ162" s="1"/>
      <c r="MWR162" s="1"/>
      <c r="MWS162" s="1"/>
      <c r="MWT162" s="1"/>
      <c r="MWU162" s="1"/>
      <c r="MWV162" s="1"/>
      <c r="MWW162" s="1"/>
      <c r="MWX162" s="1"/>
      <c r="MWY162" s="1"/>
      <c r="MWZ162" s="1"/>
      <c r="MXA162" s="1"/>
      <c r="MXB162" s="1"/>
      <c r="MXC162" s="1"/>
      <c r="MXD162" s="1"/>
      <c r="MXE162" s="1"/>
      <c r="MXF162" s="1"/>
      <c r="MXG162" s="1"/>
      <c r="MXH162" s="1"/>
      <c r="MXI162" s="1"/>
      <c r="MXJ162" s="1"/>
      <c r="MXK162" s="1"/>
      <c r="MXL162" s="1"/>
      <c r="MXM162" s="1"/>
      <c r="MXN162" s="1"/>
      <c r="MXO162" s="1"/>
      <c r="MXP162" s="1"/>
      <c r="MXQ162" s="1"/>
      <c r="MXR162" s="1"/>
      <c r="MXS162" s="1"/>
      <c r="MXT162" s="1"/>
      <c r="MXU162" s="1"/>
      <c r="MXV162" s="1"/>
      <c r="MXW162" s="1"/>
      <c r="MXX162" s="1"/>
      <c r="MXY162" s="1"/>
      <c r="MXZ162" s="1"/>
      <c r="MYA162" s="1"/>
      <c r="MYB162" s="1"/>
      <c r="MYC162" s="1"/>
      <c r="MYD162" s="1"/>
      <c r="MYE162" s="1"/>
      <c r="MYF162" s="1"/>
      <c r="MYG162" s="1"/>
      <c r="MYH162" s="1"/>
      <c r="MYI162" s="1"/>
      <c r="MYJ162" s="1"/>
      <c r="MYK162" s="1"/>
      <c r="MYL162" s="1"/>
      <c r="MYM162" s="1"/>
      <c r="MYN162" s="1"/>
      <c r="MYO162" s="1"/>
      <c r="MYP162" s="1"/>
      <c r="MYQ162" s="1"/>
      <c r="MYR162" s="1"/>
      <c r="MYS162" s="1"/>
      <c r="MYT162" s="1"/>
      <c r="MYU162" s="1"/>
      <c r="MYV162" s="1"/>
      <c r="MYW162" s="1"/>
      <c r="MYX162" s="1"/>
      <c r="MYY162" s="1"/>
      <c r="MYZ162" s="1"/>
      <c r="MZA162" s="1"/>
      <c r="MZB162" s="1"/>
      <c r="MZC162" s="1"/>
      <c r="MZD162" s="1"/>
      <c r="MZE162" s="1"/>
      <c r="MZF162" s="1"/>
      <c r="MZG162" s="1"/>
      <c r="MZH162" s="1"/>
      <c r="MZI162" s="1"/>
      <c r="MZJ162" s="1"/>
      <c r="MZK162" s="1"/>
      <c r="MZL162" s="1"/>
      <c r="MZM162" s="1"/>
      <c r="MZN162" s="1"/>
      <c r="MZO162" s="1"/>
      <c r="MZP162" s="1"/>
      <c r="MZQ162" s="1"/>
      <c r="MZR162" s="1"/>
      <c r="MZS162" s="1"/>
      <c r="MZT162" s="1"/>
      <c r="MZU162" s="1"/>
      <c r="MZV162" s="1"/>
      <c r="MZW162" s="1"/>
      <c r="MZX162" s="1"/>
      <c r="MZY162" s="1"/>
      <c r="MZZ162" s="1"/>
      <c r="NAA162" s="1"/>
      <c r="NAB162" s="1"/>
      <c r="NAC162" s="1"/>
      <c r="NAD162" s="1"/>
      <c r="NAE162" s="1"/>
      <c r="NAF162" s="1"/>
      <c r="NAG162" s="1"/>
      <c r="NAH162" s="1"/>
      <c r="NAI162" s="1"/>
      <c r="NAJ162" s="1"/>
      <c r="NAK162" s="1"/>
      <c r="NAL162" s="1"/>
      <c r="NAM162" s="1"/>
      <c r="NAN162" s="1"/>
      <c r="NAO162" s="1"/>
      <c r="NAP162" s="1"/>
      <c r="NAQ162" s="1"/>
      <c r="NAR162" s="1"/>
      <c r="NAS162" s="1"/>
      <c r="NAT162" s="1"/>
      <c r="NAU162" s="1"/>
      <c r="NAV162" s="1"/>
      <c r="NAW162" s="1"/>
      <c r="NAX162" s="1"/>
      <c r="NAY162" s="1"/>
      <c r="NAZ162" s="1"/>
      <c r="NBA162" s="1"/>
      <c r="NBB162" s="1"/>
      <c r="NBC162" s="1"/>
      <c r="NBD162" s="1"/>
      <c r="NBE162" s="1"/>
      <c r="NBF162" s="1"/>
      <c r="NBG162" s="1"/>
      <c r="NBH162" s="1"/>
      <c r="NBI162" s="1"/>
      <c r="NBJ162" s="1"/>
      <c r="NBK162" s="1"/>
      <c r="NBL162" s="1"/>
      <c r="NBM162" s="1"/>
      <c r="NBN162" s="1"/>
      <c r="NBO162" s="1"/>
      <c r="NBP162" s="1"/>
      <c r="NBQ162" s="1"/>
      <c r="NBR162" s="1"/>
      <c r="NBS162" s="1"/>
      <c r="NBT162" s="1"/>
      <c r="NBU162" s="1"/>
      <c r="NBV162" s="1"/>
      <c r="NBW162" s="1"/>
      <c r="NBX162" s="1"/>
      <c r="NBY162" s="1"/>
      <c r="NBZ162" s="1"/>
      <c r="NCA162" s="1"/>
      <c r="NCB162" s="1"/>
      <c r="NCC162" s="1"/>
      <c r="NCD162" s="1"/>
      <c r="NCE162" s="1"/>
      <c r="NCF162" s="1"/>
      <c r="NCG162" s="1"/>
      <c r="NCH162" s="1"/>
      <c r="NCI162" s="1"/>
      <c r="NCJ162" s="1"/>
      <c r="NCK162" s="1"/>
      <c r="NCL162" s="1"/>
      <c r="NCM162" s="1"/>
      <c r="NCN162" s="1"/>
      <c r="NCO162" s="1"/>
      <c r="NCP162" s="1"/>
      <c r="NCQ162" s="1"/>
      <c r="NCR162" s="1"/>
      <c r="NCS162" s="1"/>
      <c r="NCT162" s="1"/>
      <c r="NCU162" s="1"/>
      <c r="NCV162" s="1"/>
      <c r="NCW162" s="1"/>
      <c r="NCX162" s="1"/>
      <c r="NCY162" s="1"/>
      <c r="NCZ162" s="1"/>
      <c r="NDA162" s="1"/>
      <c r="NDB162" s="1"/>
      <c r="NDC162" s="1"/>
      <c r="NDD162" s="1"/>
      <c r="NDE162" s="1"/>
      <c r="NDF162" s="1"/>
      <c r="NDG162" s="1"/>
      <c r="NDH162" s="1"/>
      <c r="NDI162" s="1"/>
      <c r="NDJ162" s="1"/>
      <c r="NDK162" s="1"/>
      <c r="NDL162" s="1"/>
      <c r="NDM162" s="1"/>
      <c r="NDN162" s="1"/>
      <c r="NDO162" s="1"/>
      <c r="NDP162" s="1"/>
      <c r="NDQ162" s="1"/>
      <c r="NDR162" s="1"/>
      <c r="NDS162" s="1"/>
      <c r="NDT162" s="1"/>
      <c r="NDU162" s="1"/>
      <c r="NDV162" s="1"/>
      <c r="NDW162" s="1"/>
      <c r="NDX162" s="1"/>
      <c r="NDY162" s="1"/>
      <c r="NDZ162" s="1"/>
      <c r="NEA162" s="1"/>
      <c r="NEB162" s="1"/>
      <c r="NEC162" s="1"/>
      <c r="NED162" s="1"/>
      <c r="NEE162" s="1"/>
      <c r="NEF162" s="1"/>
      <c r="NEG162" s="1"/>
      <c r="NEH162" s="1"/>
      <c r="NEI162" s="1"/>
      <c r="NEJ162" s="1"/>
      <c r="NEK162" s="1"/>
      <c r="NEL162" s="1"/>
      <c r="NEM162" s="1"/>
      <c r="NEN162" s="1"/>
      <c r="NEO162" s="1"/>
      <c r="NEP162" s="1"/>
      <c r="NEQ162" s="1"/>
      <c r="NER162" s="1"/>
      <c r="NES162" s="1"/>
      <c r="NET162" s="1"/>
      <c r="NEU162" s="1"/>
      <c r="NEV162" s="1"/>
      <c r="NEW162" s="1"/>
      <c r="NEX162" s="1"/>
      <c r="NEY162" s="1"/>
      <c r="NEZ162" s="1"/>
      <c r="NFA162" s="1"/>
      <c r="NFB162" s="1"/>
      <c r="NFC162" s="1"/>
      <c r="NFD162" s="1"/>
      <c r="NFE162" s="1"/>
      <c r="NFF162" s="1"/>
      <c r="NFG162" s="1"/>
      <c r="NFH162" s="1"/>
      <c r="NFI162" s="1"/>
      <c r="NFJ162" s="1"/>
      <c r="NFK162" s="1"/>
      <c r="NFL162" s="1"/>
      <c r="NFM162" s="1"/>
      <c r="NFN162" s="1"/>
      <c r="NFO162" s="1"/>
      <c r="NFP162" s="1"/>
      <c r="NFQ162" s="1"/>
      <c r="NFR162" s="1"/>
      <c r="NFS162" s="1"/>
      <c r="NFT162" s="1"/>
      <c r="NFU162" s="1"/>
      <c r="NFV162" s="1"/>
      <c r="NFW162" s="1"/>
      <c r="NFX162" s="1"/>
      <c r="NFY162" s="1"/>
      <c r="NFZ162" s="1"/>
      <c r="NGA162" s="1"/>
      <c r="NGB162" s="1"/>
      <c r="NGC162" s="1"/>
      <c r="NGD162" s="1"/>
      <c r="NGE162" s="1"/>
      <c r="NGF162" s="1"/>
      <c r="NGG162" s="1"/>
      <c r="NGH162" s="1"/>
      <c r="NGI162" s="1"/>
      <c r="NGJ162" s="1"/>
      <c r="NGK162" s="1"/>
      <c r="NGL162" s="1"/>
      <c r="NGM162" s="1"/>
      <c r="NGN162" s="1"/>
      <c r="NGO162" s="1"/>
      <c r="NGP162" s="1"/>
      <c r="NGQ162" s="1"/>
      <c r="NGR162" s="1"/>
      <c r="NGS162" s="1"/>
      <c r="NGT162" s="1"/>
      <c r="NGU162" s="1"/>
      <c r="NGV162" s="1"/>
      <c r="NGW162" s="1"/>
      <c r="NGX162" s="1"/>
      <c r="NGY162" s="1"/>
      <c r="NGZ162" s="1"/>
      <c r="NHA162" s="1"/>
      <c r="NHB162" s="1"/>
      <c r="NHC162" s="1"/>
      <c r="NHD162" s="1"/>
      <c r="NHE162" s="1"/>
      <c r="NHF162" s="1"/>
      <c r="NHG162" s="1"/>
      <c r="NHH162" s="1"/>
      <c r="NHI162" s="1"/>
      <c r="NHJ162" s="1"/>
      <c r="NHK162" s="1"/>
      <c r="NHL162" s="1"/>
      <c r="NHM162" s="1"/>
      <c r="NHN162" s="1"/>
      <c r="NHO162" s="1"/>
      <c r="NHP162" s="1"/>
      <c r="NHQ162" s="1"/>
      <c r="NHR162" s="1"/>
      <c r="NHS162" s="1"/>
      <c r="NHT162" s="1"/>
      <c r="NHU162" s="1"/>
      <c r="NHV162" s="1"/>
      <c r="NHW162" s="1"/>
      <c r="NHX162" s="1"/>
      <c r="NHY162" s="1"/>
      <c r="NHZ162" s="1"/>
      <c r="NIA162" s="1"/>
      <c r="NIB162" s="1"/>
      <c r="NIC162" s="1"/>
      <c r="NID162" s="1"/>
      <c r="NIE162" s="1"/>
      <c r="NIF162" s="1"/>
      <c r="NIG162" s="1"/>
      <c r="NIH162" s="1"/>
      <c r="NII162" s="1"/>
      <c r="NIJ162" s="1"/>
      <c r="NIK162" s="1"/>
      <c r="NIL162" s="1"/>
      <c r="NIM162" s="1"/>
      <c r="NIN162" s="1"/>
      <c r="NIO162" s="1"/>
      <c r="NIP162" s="1"/>
      <c r="NIQ162" s="1"/>
      <c r="NIR162" s="1"/>
      <c r="NIS162" s="1"/>
      <c r="NIT162" s="1"/>
      <c r="NIU162" s="1"/>
      <c r="NIV162" s="1"/>
      <c r="NIW162" s="1"/>
      <c r="NIX162" s="1"/>
      <c r="NIY162" s="1"/>
      <c r="NIZ162" s="1"/>
      <c r="NJA162" s="1"/>
      <c r="NJB162" s="1"/>
      <c r="NJC162" s="1"/>
      <c r="NJD162" s="1"/>
      <c r="NJE162" s="1"/>
      <c r="NJF162" s="1"/>
      <c r="NJG162" s="1"/>
      <c r="NJH162" s="1"/>
      <c r="NJI162" s="1"/>
      <c r="NJJ162" s="1"/>
      <c r="NJK162" s="1"/>
      <c r="NJL162" s="1"/>
      <c r="NJM162" s="1"/>
      <c r="NJN162" s="1"/>
      <c r="NJO162" s="1"/>
      <c r="NJP162" s="1"/>
      <c r="NJQ162" s="1"/>
      <c r="NJR162" s="1"/>
      <c r="NJS162" s="1"/>
      <c r="NJT162" s="1"/>
      <c r="NJU162" s="1"/>
      <c r="NJV162" s="1"/>
      <c r="NJW162" s="1"/>
      <c r="NJX162" s="1"/>
      <c r="NJY162" s="1"/>
      <c r="NJZ162" s="1"/>
      <c r="NKA162" s="1"/>
      <c r="NKB162" s="1"/>
      <c r="NKC162" s="1"/>
      <c r="NKD162" s="1"/>
      <c r="NKE162" s="1"/>
      <c r="NKF162" s="1"/>
      <c r="NKG162" s="1"/>
      <c r="NKH162" s="1"/>
      <c r="NKI162" s="1"/>
      <c r="NKJ162" s="1"/>
      <c r="NKK162" s="1"/>
      <c r="NKL162" s="1"/>
      <c r="NKM162" s="1"/>
      <c r="NKN162" s="1"/>
      <c r="NKO162" s="1"/>
      <c r="NKP162" s="1"/>
      <c r="NKQ162" s="1"/>
      <c r="NKR162" s="1"/>
      <c r="NKS162" s="1"/>
      <c r="NKT162" s="1"/>
      <c r="NKU162" s="1"/>
      <c r="NKV162" s="1"/>
      <c r="NKW162" s="1"/>
      <c r="NKX162" s="1"/>
      <c r="NKY162" s="1"/>
      <c r="NKZ162" s="1"/>
      <c r="NLA162" s="1"/>
      <c r="NLB162" s="1"/>
      <c r="NLC162" s="1"/>
      <c r="NLD162" s="1"/>
      <c r="NLE162" s="1"/>
      <c r="NLF162" s="1"/>
      <c r="NLG162" s="1"/>
      <c r="NLH162" s="1"/>
      <c r="NLI162" s="1"/>
      <c r="NLJ162" s="1"/>
      <c r="NLK162" s="1"/>
      <c r="NLL162" s="1"/>
      <c r="NLM162" s="1"/>
      <c r="NLN162" s="1"/>
      <c r="NLO162" s="1"/>
      <c r="NLP162" s="1"/>
      <c r="NLQ162" s="1"/>
      <c r="NLR162" s="1"/>
      <c r="NLS162" s="1"/>
      <c r="NLT162" s="1"/>
      <c r="NLU162" s="1"/>
      <c r="NLV162" s="1"/>
      <c r="NLW162" s="1"/>
      <c r="NLX162" s="1"/>
      <c r="NLY162" s="1"/>
      <c r="NLZ162" s="1"/>
      <c r="NMA162" s="1"/>
      <c r="NMB162" s="1"/>
      <c r="NMC162" s="1"/>
      <c r="NMD162" s="1"/>
      <c r="NME162" s="1"/>
      <c r="NMF162" s="1"/>
      <c r="NMG162" s="1"/>
      <c r="NMH162" s="1"/>
      <c r="NMI162" s="1"/>
      <c r="NMJ162" s="1"/>
      <c r="NMK162" s="1"/>
      <c r="NML162" s="1"/>
      <c r="NMM162" s="1"/>
      <c r="NMN162" s="1"/>
      <c r="NMO162" s="1"/>
      <c r="NMP162" s="1"/>
      <c r="NMQ162" s="1"/>
      <c r="NMR162" s="1"/>
      <c r="NMS162" s="1"/>
      <c r="NMT162" s="1"/>
      <c r="NMU162" s="1"/>
      <c r="NMV162" s="1"/>
      <c r="NMW162" s="1"/>
      <c r="NMX162" s="1"/>
      <c r="NMY162" s="1"/>
      <c r="NMZ162" s="1"/>
      <c r="NNA162" s="1"/>
      <c r="NNB162" s="1"/>
      <c r="NNC162" s="1"/>
      <c r="NND162" s="1"/>
      <c r="NNE162" s="1"/>
      <c r="NNF162" s="1"/>
      <c r="NNG162" s="1"/>
      <c r="NNH162" s="1"/>
      <c r="NNI162" s="1"/>
      <c r="NNJ162" s="1"/>
      <c r="NNK162" s="1"/>
      <c r="NNL162" s="1"/>
      <c r="NNM162" s="1"/>
      <c r="NNN162" s="1"/>
      <c r="NNO162" s="1"/>
      <c r="NNP162" s="1"/>
      <c r="NNQ162" s="1"/>
      <c r="NNR162" s="1"/>
      <c r="NNS162" s="1"/>
      <c r="NNT162" s="1"/>
      <c r="NNU162" s="1"/>
      <c r="NNV162" s="1"/>
      <c r="NNW162" s="1"/>
      <c r="NNX162" s="1"/>
      <c r="NNY162" s="1"/>
      <c r="NNZ162" s="1"/>
      <c r="NOA162" s="1"/>
      <c r="NOB162" s="1"/>
      <c r="NOC162" s="1"/>
      <c r="NOD162" s="1"/>
      <c r="NOE162" s="1"/>
      <c r="NOF162" s="1"/>
      <c r="NOG162" s="1"/>
      <c r="NOH162" s="1"/>
      <c r="NOI162" s="1"/>
      <c r="NOJ162" s="1"/>
      <c r="NOK162" s="1"/>
      <c r="NOL162" s="1"/>
      <c r="NOM162" s="1"/>
      <c r="NON162" s="1"/>
      <c r="NOO162" s="1"/>
      <c r="NOP162" s="1"/>
      <c r="NOQ162" s="1"/>
      <c r="NOR162" s="1"/>
      <c r="NOS162" s="1"/>
      <c r="NOT162" s="1"/>
      <c r="NOU162" s="1"/>
      <c r="NOV162" s="1"/>
      <c r="NOW162" s="1"/>
      <c r="NOX162" s="1"/>
      <c r="NOY162" s="1"/>
      <c r="NOZ162" s="1"/>
      <c r="NPA162" s="1"/>
      <c r="NPB162" s="1"/>
      <c r="NPC162" s="1"/>
      <c r="NPD162" s="1"/>
      <c r="NPE162" s="1"/>
      <c r="NPF162" s="1"/>
      <c r="NPG162" s="1"/>
      <c r="NPH162" s="1"/>
      <c r="NPI162" s="1"/>
      <c r="NPJ162" s="1"/>
      <c r="NPK162" s="1"/>
      <c r="NPL162" s="1"/>
      <c r="NPM162" s="1"/>
      <c r="NPN162" s="1"/>
      <c r="NPO162" s="1"/>
      <c r="NPP162" s="1"/>
      <c r="NPQ162" s="1"/>
      <c r="NPR162" s="1"/>
      <c r="NPS162" s="1"/>
      <c r="NPT162" s="1"/>
      <c r="NPU162" s="1"/>
      <c r="NPV162" s="1"/>
      <c r="NPW162" s="1"/>
      <c r="NPX162" s="1"/>
      <c r="NPY162" s="1"/>
      <c r="NPZ162" s="1"/>
      <c r="NQA162" s="1"/>
      <c r="NQB162" s="1"/>
      <c r="NQC162" s="1"/>
      <c r="NQD162" s="1"/>
      <c r="NQE162" s="1"/>
      <c r="NQF162" s="1"/>
      <c r="NQG162" s="1"/>
      <c r="NQH162" s="1"/>
      <c r="NQI162" s="1"/>
      <c r="NQJ162" s="1"/>
      <c r="NQK162" s="1"/>
      <c r="NQL162" s="1"/>
      <c r="NQM162" s="1"/>
      <c r="NQN162" s="1"/>
      <c r="NQO162" s="1"/>
      <c r="NQP162" s="1"/>
      <c r="NQQ162" s="1"/>
      <c r="NQR162" s="1"/>
      <c r="NQS162" s="1"/>
      <c r="NQT162" s="1"/>
      <c r="NQU162" s="1"/>
      <c r="NQV162" s="1"/>
      <c r="NQW162" s="1"/>
      <c r="NQX162" s="1"/>
      <c r="NQY162" s="1"/>
      <c r="NQZ162" s="1"/>
      <c r="NRA162" s="1"/>
      <c r="NRB162" s="1"/>
      <c r="NRC162" s="1"/>
      <c r="NRD162" s="1"/>
      <c r="NRE162" s="1"/>
      <c r="NRF162" s="1"/>
      <c r="NRG162" s="1"/>
      <c r="NRH162" s="1"/>
      <c r="NRI162" s="1"/>
      <c r="NRJ162" s="1"/>
      <c r="NRK162" s="1"/>
      <c r="NRL162" s="1"/>
      <c r="NRM162" s="1"/>
      <c r="NRN162" s="1"/>
      <c r="NRO162" s="1"/>
      <c r="NRP162" s="1"/>
      <c r="NRQ162" s="1"/>
      <c r="NRR162" s="1"/>
      <c r="NRS162" s="1"/>
      <c r="NRT162" s="1"/>
      <c r="NRU162" s="1"/>
      <c r="NRV162" s="1"/>
      <c r="NRW162" s="1"/>
      <c r="NRX162" s="1"/>
      <c r="NRY162" s="1"/>
      <c r="NRZ162" s="1"/>
      <c r="NSA162" s="1"/>
      <c r="NSB162" s="1"/>
      <c r="NSC162" s="1"/>
      <c r="NSD162" s="1"/>
      <c r="NSE162" s="1"/>
      <c r="NSF162" s="1"/>
      <c r="NSG162" s="1"/>
      <c r="NSH162" s="1"/>
      <c r="NSI162" s="1"/>
      <c r="NSJ162" s="1"/>
      <c r="NSK162" s="1"/>
      <c r="NSL162" s="1"/>
      <c r="NSM162" s="1"/>
      <c r="NSN162" s="1"/>
      <c r="NSO162" s="1"/>
      <c r="NSP162" s="1"/>
      <c r="NSQ162" s="1"/>
      <c r="NSR162" s="1"/>
      <c r="NSS162" s="1"/>
      <c r="NST162" s="1"/>
      <c r="NSU162" s="1"/>
      <c r="NSV162" s="1"/>
      <c r="NSW162" s="1"/>
      <c r="NSX162" s="1"/>
      <c r="NSY162" s="1"/>
      <c r="NSZ162" s="1"/>
      <c r="NTA162" s="1"/>
      <c r="NTB162" s="1"/>
      <c r="NTC162" s="1"/>
      <c r="NTD162" s="1"/>
      <c r="NTE162" s="1"/>
      <c r="NTF162" s="1"/>
      <c r="NTG162" s="1"/>
      <c r="NTH162" s="1"/>
      <c r="NTI162" s="1"/>
      <c r="NTJ162" s="1"/>
      <c r="NTK162" s="1"/>
      <c r="NTL162" s="1"/>
      <c r="NTM162" s="1"/>
      <c r="NTN162" s="1"/>
      <c r="NTO162" s="1"/>
      <c r="NTP162" s="1"/>
      <c r="NTQ162" s="1"/>
      <c r="NTR162" s="1"/>
      <c r="NTS162" s="1"/>
      <c r="NTT162" s="1"/>
      <c r="NTU162" s="1"/>
      <c r="NTV162" s="1"/>
      <c r="NTW162" s="1"/>
      <c r="NTX162" s="1"/>
      <c r="NTY162" s="1"/>
      <c r="NTZ162" s="1"/>
      <c r="NUA162" s="1"/>
      <c r="NUB162" s="1"/>
      <c r="NUC162" s="1"/>
      <c r="NUD162" s="1"/>
      <c r="NUE162" s="1"/>
      <c r="NUF162" s="1"/>
      <c r="NUG162" s="1"/>
      <c r="NUH162" s="1"/>
      <c r="NUI162" s="1"/>
      <c r="NUJ162" s="1"/>
      <c r="NUK162" s="1"/>
      <c r="NUL162" s="1"/>
      <c r="NUM162" s="1"/>
      <c r="NUN162" s="1"/>
      <c r="NUO162" s="1"/>
      <c r="NUP162" s="1"/>
      <c r="NUQ162" s="1"/>
      <c r="NUR162" s="1"/>
      <c r="NUS162" s="1"/>
      <c r="NUT162" s="1"/>
      <c r="NUU162" s="1"/>
      <c r="NUV162" s="1"/>
      <c r="NUW162" s="1"/>
      <c r="NUX162" s="1"/>
      <c r="NUY162" s="1"/>
      <c r="NUZ162" s="1"/>
      <c r="NVA162" s="1"/>
      <c r="NVB162" s="1"/>
      <c r="NVC162" s="1"/>
      <c r="NVD162" s="1"/>
      <c r="NVE162" s="1"/>
      <c r="NVF162" s="1"/>
      <c r="NVG162" s="1"/>
      <c r="NVH162" s="1"/>
      <c r="NVI162" s="1"/>
      <c r="NVJ162" s="1"/>
      <c r="NVK162" s="1"/>
      <c r="NVL162" s="1"/>
      <c r="NVM162" s="1"/>
      <c r="NVN162" s="1"/>
      <c r="NVO162" s="1"/>
      <c r="NVP162" s="1"/>
      <c r="NVQ162" s="1"/>
      <c r="NVR162" s="1"/>
      <c r="NVS162" s="1"/>
      <c r="NVT162" s="1"/>
      <c r="NVU162" s="1"/>
      <c r="NVV162" s="1"/>
      <c r="NVW162" s="1"/>
      <c r="NVX162" s="1"/>
      <c r="NVY162" s="1"/>
      <c r="NVZ162" s="1"/>
      <c r="NWA162" s="1"/>
      <c r="NWB162" s="1"/>
      <c r="NWC162" s="1"/>
      <c r="NWD162" s="1"/>
      <c r="NWE162" s="1"/>
      <c r="NWF162" s="1"/>
      <c r="NWG162" s="1"/>
      <c r="NWH162" s="1"/>
      <c r="NWI162" s="1"/>
      <c r="NWJ162" s="1"/>
      <c r="NWK162" s="1"/>
      <c r="NWL162" s="1"/>
      <c r="NWM162" s="1"/>
      <c r="NWN162" s="1"/>
      <c r="NWO162" s="1"/>
      <c r="NWP162" s="1"/>
      <c r="NWQ162" s="1"/>
      <c r="NWR162" s="1"/>
      <c r="NWS162" s="1"/>
      <c r="NWT162" s="1"/>
      <c r="NWU162" s="1"/>
      <c r="NWV162" s="1"/>
      <c r="NWW162" s="1"/>
      <c r="NWX162" s="1"/>
      <c r="NWY162" s="1"/>
      <c r="NWZ162" s="1"/>
      <c r="NXA162" s="1"/>
      <c r="NXB162" s="1"/>
      <c r="NXC162" s="1"/>
      <c r="NXD162" s="1"/>
      <c r="NXE162" s="1"/>
      <c r="NXF162" s="1"/>
      <c r="NXG162" s="1"/>
      <c r="NXH162" s="1"/>
      <c r="NXI162" s="1"/>
      <c r="NXJ162" s="1"/>
      <c r="NXK162" s="1"/>
      <c r="NXL162" s="1"/>
      <c r="NXM162" s="1"/>
      <c r="NXN162" s="1"/>
      <c r="NXO162" s="1"/>
      <c r="NXP162" s="1"/>
      <c r="NXQ162" s="1"/>
      <c r="NXR162" s="1"/>
      <c r="NXS162" s="1"/>
      <c r="NXT162" s="1"/>
      <c r="NXU162" s="1"/>
      <c r="NXV162" s="1"/>
      <c r="NXW162" s="1"/>
      <c r="NXX162" s="1"/>
      <c r="NXY162" s="1"/>
      <c r="NXZ162" s="1"/>
      <c r="NYA162" s="1"/>
      <c r="NYB162" s="1"/>
      <c r="NYC162" s="1"/>
      <c r="NYD162" s="1"/>
      <c r="NYE162" s="1"/>
      <c r="NYF162" s="1"/>
      <c r="NYG162" s="1"/>
      <c r="NYH162" s="1"/>
      <c r="NYI162" s="1"/>
      <c r="NYJ162" s="1"/>
      <c r="NYK162" s="1"/>
      <c r="NYL162" s="1"/>
      <c r="NYM162" s="1"/>
      <c r="NYN162" s="1"/>
      <c r="NYO162" s="1"/>
      <c r="NYP162" s="1"/>
      <c r="NYQ162" s="1"/>
      <c r="NYR162" s="1"/>
      <c r="NYS162" s="1"/>
      <c r="NYT162" s="1"/>
      <c r="NYU162" s="1"/>
      <c r="NYV162" s="1"/>
      <c r="NYW162" s="1"/>
      <c r="NYX162" s="1"/>
      <c r="NYY162" s="1"/>
      <c r="NYZ162" s="1"/>
      <c r="NZA162" s="1"/>
      <c r="NZB162" s="1"/>
      <c r="NZC162" s="1"/>
      <c r="NZD162" s="1"/>
      <c r="NZE162" s="1"/>
      <c r="NZF162" s="1"/>
      <c r="NZG162" s="1"/>
      <c r="NZH162" s="1"/>
      <c r="NZI162" s="1"/>
      <c r="NZJ162" s="1"/>
      <c r="NZK162" s="1"/>
      <c r="NZL162" s="1"/>
      <c r="NZM162" s="1"/>
      <c r="NZN162" s="1"/>
      <c r="NZO162" s="1"/>
      <c r="NZP162" s="1"/>
      <c r="NZQ162" s="1"/>
      <c r="NZR162" s="1"/>
      <c r="NZS162" s="1"/>
      <c r="NZT162" s="1"/>
      <c r="NZU162" s="1"/>
      <c r="NZV162" s="1"/>
      <c r="NZW162" s="1"/>
      <c r="NZX162" s="1"/>
      <c r="NZY162" s="1"/>
      <c r="NZZ162" s="1"/>
      <c r="OAA162" s="1"/>
      <c r="OAB162" s="1"/>
      <c r="OAC162" s="1"/>
      <c r="OAD162" s="1"/>
      <c r="OAE162" s="1"/>
      <c r="OAF162" s="1"/>
      <c r="OAG162" s="1"/>
      <c r="OAH162" s="1"/>
      <c r="OAI162" s="1"/>
      <c r="OAJ162" s="1"/>
      <c r="OAK162" s="1"/>
      <c r="OAL162" s="1"/>
      <c r="OAM162" s="1"/>
      <c r="OAN162" s="1"/>
      <c r="OAO162" s="1"/>
      <c r="OAP162" s="1"/>
      <c r="OAQ162" s="1"/>
      <c r="OAR162" s="1"/>
      <c r="OAS162" s="1"/>
      <c r="OAT162" s="1"/>
      <c r="OAU162" s="1"/>
      <c r="OAV162" s="1"/>
      <c r="OAW162" s="1"/>
      <c r="OAX162" s="1"/>
      <c r="OAY162" s="1"/>
      <c r="OAZ162" s="1"/>
      <c r="OBA162" s="1"/>
      <c r="OBB162" s="1"/>
      <c r="OBC162" s="1"/>
      <c r="OBD162" s="1"/>
      <c r="OBE162" s="1"/>
      <c r="OBF162" s="1"/>
      <c r="OBG162" s="1"/>
      <c r="OBH162" s="1"/>
      <c r="OBI162" s="1"/>
      <c r="OBJ162" s="1"/>
      <c r="OBK162" s="1"/>
      <c r="OBL162" s="1"/>
      <c r="OBM162" s="1"/>
      <c r="OBN162" s="1"/>
      <c r="OBO162" s="1"/>
      <c r="OBP162" s="1"/>
      <c r="OBQ162" s="1"/>
      <c r="OBR162" s="1"/>
      <c r="OBS162" s="1"/>
      <c r="OBT162" s="1"/>
      <c r="OBU162" s="1"/>
      <c r="OBV162" s="1"/>
      <c r="OBW162" s="1"/>
      <c r="OBX162" s="1"/>
      <c r="OBY162" s="1"/>
      <c r="OBZ162" s="1"/>
      <c r="OCA162" s="1"/>
      <c r="OCB162" s="1"/>
      <c r="OCC162" s="1"/>
      <c r="OCD162" s="1"/>
      <c r="OCE162" s="1"/>
      <c r="OCF162" s="1"/>
      <c r="OCG162" s="1"/>
      <c r="OCH162" s="1"/>
      <c r="OCI162" s="1"/>
      <c r="OCJ162" s="1"/>
      <c r="OCK162" s="1"/>
      <c r="OCL162" s="1"/>
      <c r="OCM162" s="1"/>
      <c r="OCN162" s="1"/>
      <c r="OCO162" s="1"/>
      <c r="OCP162" s="1"/>
      <c r="OCQ162" s="1"/>
      <c r="OCR162" s="1"/>
      <c r="OCS162" s="1"/>
      <c r="OCT162" s="1"/>
      <c r="OCU162" s="1"/>
      <c r="OCV162" s="1"/>
      <c r="OCW162" s="1"/>
      <c r="OCX162" s="1"/>
      <c r="OCY162" s="1"/>
      <c r="OCZ162" s="1"/>
      <c r="ODA162" s="1"/>
      <c r="ODB162" s="1"/>
      <c r="ODC162" s="1"/>
      <c r="ODD162" s="1"/>
      <c r="ODE162" s="1"/>
      <c r="ODF162" s="1"/>
      <c r="ODG162" s="1"/>
      <c r="ODH162" s="1"/>
      <c r="ODI162" s="1"/>
      <c r="ODJ162" s="1"/>
      <c r="ODK162" s="1"/>
      <c r="ODL162" s="1"/>
      <c r="ODM162" s="1"/>
      <c r="ODN162" s="1"/>
      <c r="ODO162" s="1"/>
      <c r="ODP162" s="1"/>
      <c r="ODQ162" s="1"/>
      <c r="ODR162" s="1"/>
      <c r="ODS162" s="1"/>
      <c r="ODT162" s="1"/>
      <c r="ODU162" s="1"/>
      <c r="ODV162" s="1"/>
      <c r="ODW162" s="1"/>
      <c r="ODX162" s="1"/>
      <c r="ODY162" s="1"/>
      <c r="ODZ162" s="1"/>
      <c r="OEA162" s="1"/>
      <c r="OEB162" s="1"/>
      <c r="OEC162" s="1"/>
      <c r="OED162" s="1"/>
      <c r="OEE162" s="1"/>
      <c r="OEF162" s="1"/>
      <c r="OEG162" s="1"/>
      <c r="OEH162" s="1"/>
      <c r="OEI162" s="1"/>
      <c r="OEJ162" s="1"/>
      <c r="OEK162" s="1"/>
      <c r="OEL162" s="1"/>
      <c r="OEM162" s="1"/>
      <c r="OEN162" s="1"/>
      <c r="OEO162" s="1"/>
      <c r="OEP162" s="1"/>
      <c r="OEQ162" s="1"/>
      <c r="OER162" s="1"/>
      <c r="OES162" s="1"/>
      <c r="OET162" s="1"/>
      <c r="OEU162" s="1"/>
      <c r="OEV162" s="1"/>
      <c r="OEW162" s="1"/>
      <c r="OEX162" s="1"/>
      <c r="OEY162" s="1"/>
      <c r="OEZ162" s="1"/>
      <c r="OFA162" s="1"/>
      <c r="OFB162" s="1"/>
      <c r="OFC162" s="1"/>
      <c r="OFD162" s="1"/>
      <c r="OFE162" s="1"/>
      <c r="OFF162" s="1"/>
      <c r="OFG162" s="1"/>
      <c r="OFH162" s="1"/>
      <c r="OFI162" s="1"/>
      <c r="OFJ162" s="1"/>
      <c r="OFK162" s="1"/>
      <c r="OFL162" s="1"/>
      <c r="OFM162" s="1"/>
      <c r="OFN162" s="1"/>
      <c r="OFO162" s="1"/>
      <c r="OFP162" s="1"/>
      <c r="OFQ162" s="1"/>
      <c r="OFR162" s="1"/>
      <c r="OFS162" s="1"/>
      <c r="OFT162" s="1"/>
      <c r="OFU162" s="1"/>
      <c r="OFV162" s="1"/>
      <c r="OFW162" s="1"/>
      <c r="OFX162" s="1"/>
      <c r="OFY162" s="1"/>
      <c r="OFZ162" s="1"/>
      <c r="OGA162" s="1"/>
      <c r="OGB162" s="1"/>
      <c r="OGC162" s="1"/>
      <c r="OGD162" s="1"/>
      <c r="OGE162" s="1"/>
      <c r="OGF162" s="1"/>
      <c r="OGG162" s="1"/>
      <c r="OGH162" s="1"/>
      <c r="OGI162" s="1"/>
      <c r="OGJ162" s="1"/>
      <c r="OGK162" s="1"/>
      <c r="OGL162" s="1"/>
      <c r="OGM162" s="1"/>
      <c r="OGN162" s="1"/>
      <c r="OGO162" s="1"/>
      <c r="OGP162" s="1"/>
      <c r="OGQ162" s="1"/>
      <c r="OGR162" s="1"/>
      <c r="OGS162" s="1"/>
      <c r="OGT162" s="1"/>
      <c r="OGU162" s="1"/>
      <c r="OGV162" s="1"/>
      <c r="OGW162" s="1"/>
      <c r="OGX162" s="1"/>
      <c r="OGY162" s="1"/>
      <c r="OGZ162" s="1"/>
      <c r="OHA162" s="1"/>
      <c r="OHB162" s="1"/>
      <c r="OHC162" s="1"/>
      <c r="OHD162" s="1"/>
      <c r="OHE162" s="1"/>
      <c r="OHF162" s="1"/>
      <c r="OHG162" s="1"/>
      <c r="OHH162" s="1"/>
      <c r="OHI162" s="1"/>
      <c r="OHJ162" s="1"/>
      <c r="OHK162" s="1"/>
      <c r="OHL162" s="1"/>
      <c r="OHM162" s="1"/>
      <c r="OHN162" s="1"/>
      <c r="OHO162" s="1"/>
      <c r="OHP162" s="1"/>
      <c r="OHQ162" s="1"/>
      <c r="OHR162" s="1"/>
      <c r="OHS162" s="1"/>
      <c r="OHT162" s="1"/>
      <c r="OHU162" s="1"/>
      <c r="OHV162" s="1"/>
      <c r="OHW162" s="1"/>
      <c r="OHX162" s="1"/>
      <c r="OHY162" s="1"/>
      <c r="OHZ162" s="1"/>
      <c r="OIA162" s="1"/>
      <c r="OIB162" s="1"/>
      <c r="OIC162" s="1"/>
      <c r="OID162" s="1"/>
      <c r="OIE162" s="1"/>
      <c r="OIF162" s="1"/>
      <c r="OIG162" s="1"/>
      <c r="OIH162" s="1"/>
      <c r="OII162" s="1"/>
      <c r="OIJ162" s="1"/>
      <c r="OIK162" s="1"/>
      <c r="OIL162" s="1"/>
      <c r="OIM162" s="1"/>
      <c r="OIN162" s="1"/>
      <c r="OIO162" s="1"/>
      <c r="OIP162" s="1"/>
      <c r="OIQ162" s="1"/>
      <c r="OIR162" s="1"/>
      <c r="OIS162" s="1"/>
      <c r="OIT162" s="1"/>
      <c r="OIU162" s="1"/>
      <c r="OIV162" s="1"/>
      <c r="OIW162" s="1"/>
      <c r="OIX162" s="1"/>
      <c r="OIY162" s="1"/>
      <c r="OIZ162" s="1"/>
      <c r="OJA162" s="1"/>
      <c r="OJB162" s="1"/>
      <c r="OJC162" s="1"/>
      <c r="OJD162" s="1"/>
      <c r="OJE162" s="1"/>
      <c r="OJF162" s="1"/>
      <c r="OJG162" s="1"/>
      <c r="OJH162" s="1"/>
      <c r="OJI162" s="1"/>
      <c r="OJJ162" s="1"/>
      <c r="OJK162" s="1"/>
      <c r="OJL162" s="1"/>
      <c r="OJM162" s="1"/>
      <c r="OJN162" s="1"/>
      <c r="OJO162" s="1"/>
      <c r="OJP162" s="1"/>
      <c r="OJQ162" s="1"/>
      <c r="OJR162" s="1"/>
      <c r="OJS162" s="1"/>
      <c r="OJT162" s="1"/>
      <c r="OJU162" s="1"/>
      <c r="OJV162" s="1"/>
      <c r="OJW162" s="1"/>
      <c r="OJX162" s="1"/>
      <c r="OJY162" s="1"/>
      <c r="OJZ162" s="1"/>
      <c r="OKA162" s="1"/>
      <c r="OKB162" s="1"/>
      <c r="OKC162" s="1"/>
      <c r="OKD162" s="1"/>
      <c r="OKE162" s="1"/>
      <c r="OKF162" s="1"/>
      <c r="OKG162" s="1"/>
      <c r="OKH162" s="1"/>
      <c r="OKI162" s="1"/>
      <c r="OKJ162" s="1"/>
      <c r="OKK162" s="1"/>
      <c r="OKL162" s="1"/>
      <c r="OKM162" s="1"/>
      <c r="OKN162" s="1"/>
      <c r="OKO162" s="1"/>
      <c r="OKP162" s="1"/>
      <c r="OKQ162" s="1"/>
      <c r="OKR162" s="1"/>
      <c r="OKS162" s="1"/>
      <c r="OKT162" s="1"/>
      <c r="OKU162" s="1"/>
      <c r="OKV162" s="1"/>
      <c r="OKW162" s="1"/>
      <c r="OKX162" s="1"/>
      <c r="OKY162" s="1"/>
      <c r="OKZ162" s="1"/>
      <c r="OLA162" s="1"/>
      <c r="OLB162" s="1"/>
      <c r="OLC162" s="1"/>
      <c r="OLD162" s="1"/>
      <c r="OLE162" s="1"/>
      <c r="OLF162" s="1"/>
      <c r="OLG162" s="1"/>
      <c r="OLH162" s="1"/>
      <c r="OLI162" s="1"/>
      <c r="OLJ162" s="1"/>
      <c r="OLK162" s="1"/>
      <c r="OLL162" s="1"/>
      <c r="OLM162" s="1"/>
      <c r="OLN162" s="1"/>
      <c r="OLO162" s="1"/>
      <c r="OLP162" s="1"/>
      <c r="OLQ162" s="1"/>
      <c r="OLR162" s="1"/>
      <c r="OLS162" s="1"/>
      <c r="OLT162" s="1"/>
      <c r="OLU162" s="1"/>
      <c r="OLV162" s="1"/>
      <c r="OLW162" s="1"/>
      <c r="OLX162" s="1"/>
      <c r="OLY162" s="1"/>
      <c r="OLZ162" s="1"/>
      <c r="OMA162" s="1"/>
      <c r="OMB162" s="1"/>
      <c r="OMC162" s="1"/>
      <c r="OMD162" s="1"/>
      <c r="OME162" s="1"/>
      <c r="OMF162" s="1"/>
      <c r="OMG162" s="1"/>
      <c r="OMH162" s="1"/>
      <c r="OMI162" s="1"/>
      <c r="OMJ162" s="1"/>
      <c r="OMK162" s="1"/>
      <c r="OML162" s="1"/>
      <c r="OMM162" s="1"/>
      <c r="OMN162" s="1"/>
      <c r="OMO162" s="1"/>
      <c r="OMP162" s="1"/>
      <c r="OMQ162" s="1"/>
      <c r="OMR162" s="1"/>
      <c r="OMS162" s="1"/>
      <c r="OMT162" s="1"/>
      <c r="OMU162" s="1"/>
      <c r="OMV162" s="1"/>
      <c r="OMW162" s="1"/>
      <c r="OMX162" s="1"/>
      <c r="OMY162" s="1"/>
      <c r="OMZ162" s="1"/>
      <c r="ONA162" s="1"/>
      <c r="ONB162" s="1"/>
      <c r="ONC162" s="1"/>
      <c r="OND162" s="1"/>
      <c r="ONE162" s="1"/>
      <c r="ONF162" s="1"/>
      <c r="ONG162" s="1"/>
      <c r="ONH162" s="1"/>
      <c r="ONI162" s="1"/>
      <c r="ONJ162" s="1"/>
      <c r="ONK162" s="1"/>
      <c r="ONL162" s="1"/>
      <c r="ONM162" s="1"/>
      <c r="ONN162" s="1"/>
      <c r="ONO162" s="1"/>
      <c r="ONP162" s="1"/>
      <c r="ONQ162" s="1"/>
      <c r="ONR162" s="1"/>
      <c r="ONS162" s="1"/>
      <c r="ONT162" s="1"/>
      <c r="ONU162" s="1"/>
      <c r="ONV162" s="1"/>
      <c r="ONW162" s="1"/>
      <c r="ONX162" s="1"/>
      <c r="ONY162" s="1"/>
      <c r="ONZ162" s="1"/>
      <c r="OOA162" s="1"/>
      <c r="OOB162" s="1"/>
      <c r="OOC162" s="1"/>
      <c r="OOD162" s="1"/>
      <c r="OOE162" s="1"/>
      <c r="OOF162" s="1"/>
      <c r="OOG162" s="1"/>
      <c r="OOH162" s="1"/>
      <c r="OOI162" s="1"/>
      <c r="OOJ162" s="1"/>
      <c r="OOK162" s="1"/>
      <c r="OOL162" s="1"/>
      <c r="OOM162" s="1"/>
      <c r="OON162" s="1"/>
      <c r="OOO162" s="1"/>
      <c r="OOP162" s="1"/>
      <c r="OOQ162" s="1"/>
      <c r="OOR162" s="1"/>
      <c r="OOS162" s="1"/>
      <c r="OOT162" s="1"/>
      <c r="OOU162" s="1"/>
      <c r="OOV162" s="1"/>
      <c r="OOW162" s="1"/>
      <c r="OOX162" s="1"/>
      <c r="OOY162" s="1"/>
      <c r="OOZ162" s="1"/>
      <c r="OPA162" s="1"/>
      <c r="OPB162" s="1"/>
      <c r="OPC162" s="1"/>
      <c r="OPD162" s="1"/>
      <c r="OPE162" s="1"/>
      <c r="OPF162" s="1"/>
      <c r="OPG162" s="1"/>
      <c r="OPH162" s="1"/>
      <c r="OPI162" s="1"/>
      <c r="OPJ162" s="1"/>
      <c r="OPK162" s="1"/>
      <c r="OPL162" s="1"/>
      <c r="OPM162" s="1"/>
      <c r="OPN162" s="1"/>
      <c r="OPO162" s="1"/>
      <c r="OPP162" s="1"/>
      <c r="OPQ162" s="1"/>
      <c r="OPR162" s="1"/>
      <c r="OPS162" s="1"/>
      <c r="OPT162" s="1"/>
      <c r="OPU162" s="1"/>
      <c r="OPV162" s="1"/>
      <c r="OPW162" s="1"/>
      <c r="OPX162" s="1"/>
      <c r="OPY162" s="1"/>
      <c r="OPZ162" s="1"/>
      <c r="OQA162" s="1"/>
      <c r="OQB162" s="1"/>
      <c r="OQC162" s="1"/>
      <c r="OQD162" s="1"/>
      <c r="OQE162" s="1"/>
      <c r="OQF162" s="1"/>
      <c r="OQG162" s="1"/>
      <c r="OQH162" s="1"/>
      <c r="OQI162" s="1"/>
      <c r="OQJ162" s="1"/>
      <c r="OQK162" s="1"/>
      <c r="OQL162" s="1"/>
      <c r="OQM162" s="1"/>
      <c r="OQN162" s="1"/>
      <c r="OQO162" s="1"/>
      <c r="OQP162" s="1"/>
      <c r="OQQ162" s="1"/>
      <c r="OQR162" s="1"/>
      <c r="OQS162" s="1"/>
      <c r="OQT162" s="1"/>
      <c r="OQU162" s="1"/>
      <c r="OQV162" s="1"/>
      <c r="OQW162" s="1"/>
      <c r="OQX162" s="1"/>
      <c r="OQY162" s="1"/>
      <c r="OQZ162" s="1"/>
      <c r="ORA162" s="1"/>
      <c r="ORB162" s="1"/>
      <c r="ORC162" s="1"/>
      <c r="ORD162" s="1"/>
      <c r="ORE162" s="1"/>
      <c r="ORF162" s="1"/>
      <c r="ORG162" s="1"/>
      <c r="ORH162" s="1"/>
      <c r="ORI162" s="1"/>
      <c r="ORJ162" s="1"/>
      <c r="ORK162" s="1"/>
      <c r="ORL162" s="1"/>
      <c r="ORM162" s="1"/>
      <c r="ORN162" s="1"/>
      <c r="ORO162" s="1"/>
      <c r="ORP162" s="1"/>
      <c r="ORQ162" s="1"/>
      <c r="ORR162" s="1"/>
      <c r="ORS162" s="1"/>
      <c r="ORT162" s="1"/>
      <c r="ORU162" s="1"/>
      <c r="ORV162" s="1"/>
      <c r="ORW162" s="1"/>
      <c r="ORX162" s="1"/>
      <c r="ORY162" s="1"/>
      <c r="ORZ162" s="1"/>
      <c r="OSA162" s="1"/>
      <c r="OSB162" s="1"/>
      <c r="OSC162" s="1"/>
      <c r="OSD162" s="1"/>
      <c r="OSE162" s="1"/>
      <c r="OSF162" s="1"/>
      <c r="OSG162" s="1"/>
      <c r="OSH162" s="1"/>
      <c r="OSI162" s="1"/>
      <c r="OSJ162" s="1"/>
      <c r="OSK162" s="1"/>
      <c r="OSL162" s="1"/>
      <c r="OSM162" s="1"/>
      <c r="OSN162" s="1"/>
      <c r="OSO162" s="1"/>
      <c r="OSP162" s="1"/>
      <c r="OSQ162" s="1"/>
      <c r="OSR162" s="1"/>
      <c r="OSS162" s="1"/>
      <c r="OST162" s="1"/>
      <c r="OSU162" s="1"/>
      <c r="OSV162" s="1"/>
      <c r="OSW162" s="1"/>
      <c r="OSX162" s="1"/>
      <c r="OSY162" s="1"/>
      <c r="OSZ162" s="1"/>
      <c r="OTA162" s="1"/>
      <c r="OTB162" s="1"/>
      <c r="OTC162" s="1"/>
      <c r="OTD162" s="1"/>
      <c r="OTE162" s="1"/>
      <c r="OTF162" s="1"/>
      <c r="OTG162" s="1"/>
      <c r="OTH162" s="1"/>
      <c r="OTI162" s="1"/>
      <c r="OTJ162" s="1"/>
      <c r="OTK162" s="1"/>
      <c r="OTL162" s="1"/>
      <c r="OTM162" s="1"/>
      <c r="OTN162" s="1"/>
      <c r="OTO162" s="1"/>
      <c r="OTP162" s="1"/>
      <c r="OTQ162" s="1"/>
      <c r="OTR162" s="1"/>
      <c r="OTS162" s="1"/>
      <c r="OTT162" s="1"/>
      <c r="OTU162" s="1"/>
      <c r="OTV162" s="1"/>
      <c r="OTW162" s="1"/>
      <c r="OTX162" s="1"/>
      <c r="OTY162" s="1"/>
      <c r="OTZ162" s="1"/>
      <c r="OUA162" s="1"/>
      <c r="OUB162" s="1"/>
      <c r="OUC162" s="1"/>
      <c r="OUD162" s="1"/>
      <c r="OUE162" s="1"/>
      <c r="OUF162" s="1"/>
      <c r="OUG162" s="1"/>
      <c r="OUH162" s="1"/>
      <c r="OUI162" s="1"/>
      <c r="OUJ162" s="1"/>
      <c r="OUK162" s="1"/>
      <c r="OUL162" s="1"/>
      <c r="OUM162" s="1"/>
      <c r="OUN162" s="1"/>
      <c r="OUO162" s="1"/>
      <c r="OUP162" s="1"/>
      <c r="OUQ162" s="1"/>
      <c r="OUR162" s="1"/>
      <c r="OUS162" s="1"/>
      <c r="OUT162" s="1"/>
      <c r="OUU162" s="1"/>
      <c r="OUV162" s="1"/>
      <c r="OUW162" s="1"/>
      <c r="OUX162" s="1"/>
      <c r="OUY162" s="1"/>
      <c r="OUZ162" s="1"/>
      <c r="OVA162" s="1"/>
      <c r="OVB162" s="1"/>
      <c r="OVC162" s="1"/>
      <c r="OVD162" s="1"/>
      <c r="OVE162" s="1"/>
      <c r="OVF162" s="1"/>
      <c r="OVG162" s="1"/>
      <c r="OVH162" s="1"/>
      <c r="OVI162" s="1"/>
      <c r="OVJ162" s="1"/>
      <c r="OVK162" s="1"/>
      <c r="OVL162" s="1"/>
      <c r="OVM162" s="1"/>
      <c r="OVN162" s="1"/>
      <c r="OVO162" s="1"/>
      <c r="OVP162" s="1"/>
      <c r="OVQ162" s="1"/>
      <c r="OVR162" s="1"/>
      <c r="OVS162" s="1"/>
      <c r="OVT162" s="1"/>
      <c r="OVU162" s="1"/>
      <c r="OVV162" s="1"/>
      <c r="OVW162" s="1"/>
      <c r="OVX162" s="1"/>
      <c r="OVY162" s="1"/>
      <c r="OVZ162" s="1"/>
      <c r="OWA162" s="1"/>
      <c r="OWB162" s="1"/>
      <c r="OWC162" s="1"/>
      <c r="OWD162" s="1"/>
      <c r="OWE162" s="1"/>
      <c r="OWF162" s="1"/>
      <c r="OWG162" s="1"/>
      <c r="OWH162" s="1"/>
      <c r="OWI162" s="1"/>
      <c r="OWJ162" s="1"/>
      <c r="OWK162" s="1"/>
      <c r="OWL162" s="1"/>
      <c r="OWM162" s="1"/>
      <c r="OWN162" s="1"/>
      <c r="OWO162" s="1"/>
      <c r="OWP162" s="1"/>
      <c r="OWQ162" s="1"/>
      <c r="OWR162" s="1"/>
      <c r="OWS162" s="1"/>
      <c r="OWT162" s="1"/>
      <c r="OWU162" s="1"/>
      <c r="OWV162" s="1"/>
      <c r="OWW162" s="1"/>
      <c r="OWX162" s="1"/>
      <c r="OWY162" s="1"/>
      <c r="OWZ162" s="1"/>
      <c r="OXA162" s="1"/>
      <c r="OXB162" s="1"/>
      <c r="OXC162" s="1"/>
      <c r="OXD162" s="1"/>
      <c r="OXE162" s="1"/>
      <c r="OXF162" s="1"/>
      <c r="OXG162" s="1"/>
      <c r="OXH162" s="1"/>
      <c r="OXI162" s="1"/>
      <c r="OXJ162" s="1"/>
      <c r="OXK162" s="1"/>
      <c r="OXL162" s="1"/>
      <c r="OXM162" s="1"/>
      <c r="OXN162" s="1"/>
      <c r="OXO162" s="1"/>
      <c r="OXP162" s="1"/>
      <c r="OXQ162" s="1"/>
      <c r="OXR162" s="1"/>
      <c r="OXS162" s="1"/>
      <c r="OXT162" s="1"/>
      <c r="OXU162" s="1"/>
      <c r="OXV162" s="1"/>
      <c r="OXW162" s="1"/>
      <c r="OXX162" s="1"/>
      <c r="OXY162" s="1"/>
      <c r="OXZ162" s="1"/>
      <c r="OYA162" s="1"/>
      <c r="OYB162" s="1"/>
      <c r="OYC162" s="1"/>
      <c r="OYD162" s="1"/>
      <c r="OYE162" s="1"/>
      <c r="OYF162" s="1"/>
      <c r="OYG162" s="1"/>
      <c r="OYH162" s="1"/>
      <c r="OYI162" s="1"/>
      <c r="OYJ162" s="1"/>
      <c r="OYK162" s="1"/>
      <c r="OYL162" s="1"/>
      <c r="OYM162" s="1"/>
      <c r="OYN162" s="1"/>
      <c r="OYO162" s="1"/>
      <c r="OYP162" s="1"/>
      <c r="OYQ162" s="1"/>
      <c r="OYR162" s="1"/>
      <c r="OYS162" s="1"/>
      <c r="OYT162" s="1"/>
      <c r="OYU162" s="1"/>
      <c r="OYV162" s="1"/>
      <c r="OYW162" s="1"/>
      <c r="OYX162" s="1"/>
      <c r="OYY162" s="1"/>
      <c r="OYZ162" s="1"/>
      <c r="OZA162" s="1"/>
      <c r="OZB162" s="1"/>
      <c r="OZC162" s="1"/>
      <c r="OZD162" s="1"/>
      <c r="OZE162" s="1"/>
      <c r="OZF162" s="1"/>
      <c r="OZG162" s="1"/>
      <c r="OZH162" s="1"/>
      <c r="OZI162" s="1"/>
      <c r="OZJ162" s="1"/>
      <c r="OZK162" s="1"/>
      <c r="OZL162" s="1"/>
      <c r="OZM162" s="1"/>
      <c r="OZN162" s="1"/>
      <c r="OZO162" s="1"/>
      <c r="OZP162" s="1"/>
      <c r="OZQ162" s="1"/>
      <c r="OZR162" s="1"/>
      <c r="OZS162" s="1"/>
      <c r="OZT162" s="1"/>
      <c r="OZU162" s="1"/>
      <c r="OZV162" s="1"/>
      <c r="OZW162" s="1"/>
      <c r="OZX162" s="1"/>
      <c r="OZY162" s="1"/>
      <c r="OZZ162" s="1"/>
      <c r="PAA162" s="1"/>
      <c r="PAB162" s="1"/>
      <c r="PAC162" s="1"/>
      <c r="PAD162" s="1"/>
      <c r="PAE162" s="1"/>
      <c r="PAF162" s="1"/>
      <c r="PAG162" s="1"/>
      <c r="PAH162" s="1"/>
      <c r="PAI162" s="1"/>
      <c r="PAJ162" s="1"/>
      <c r="PAK162" s="1"/>
      <c r="PAL162" s="1"/>
      <c r="PAM162" s="1"/>
      <c r="PAN162" s="1"/>
      <c r="PAO162" s="1"/>
      <c r="PAP162" s="1"/>
      <c r="PAQ162" s="1"/>
      <c r="PAR162" s="1"/>
      <c r="PAS162" s="1"/>
      <c r="PAT162" s="1"/>
      <c r="PAU162" s="1"/>
      <c r="PAV162" s="1"/>
      <c r="PAW162" s="1"/>
      <c r="PAX162" s="1"/>
      <c r="PAY162" s="1"/>
      <c r="PAZ162" s="1"/>
      <c r="PBA162" s="1"/>
      <c r="PBB162" s="1"/>
      <c r="PBC162" s="1"/>
      <c r="PBD162" s="1"/>
      <c r="PBE162" s="1"/>
      <c r="PBF162" s="1"/>
      <c r="PBG162" s="1"/>
      <c r="PBH162" s="1"/>
      <c r="PBI162" s="1"/>
      <c r="PBJ162" s="1"/>
      <c r="PBK162" s="1"/>
      <c r="PBL162" s="1"/>
      <c r="PBM162" s="1"/>
      <c r="PBN162" s="1"/>
      <c r="PBO162" s="1"/>
      <c r="PBP162" s="1"/>
      <c r="PBQ162" s="1"/>
      <c r="PBR162" s="1"/>
      <c r="PBS162" s="1"/>
      <c r="PBT162" s="1"/>
      <c r="PBU162" s="1"/>
      <c r="PBV162" s="1"/>
      <c r="PBW162" s="1"/>
      <c r="PBX162" s="1"/>
      <c r="PBY162" s="1"/>
      <c r="PBZ162" s="1"/>
      <c r="PCA162" s="1"/>
      <c r="PCB162" s="1"/>
      <c r="PCC162" s="1"/>
      <c r="PCD162" s="1"/>
      <c r="PCE162" s="1"/>
      <c r="PCF162" s="1"/>
      <c r="PCG162" s="1"/>
      <c r="PCH162" s="1"/>
      <c r="PCI162" s="1"/>
      <c r="PCJ162" s="1"/>
      <c r="PCK162" s="1"/>
      <c r="PCL162" s="1"/>
      <c r="PCM162" s="1"/>
      <c r="PCN162" s="1"/>
      <c r="PCO162" s="1"/>
      <c r="PCP162" s="1"/>
      <c r="PCQ162" s="1"/>
      <c r="PCR162" s="1"/>
      <c r="PCS162" s="1"/>
      <c r="PCT162" s="1"/>
      <c r="PCU162" s="1"/>
      <c r="PCV162" s="1"/>
      <c r="PCW162" s="1"/>
      <c r="PCX162" s="1"/>
      <c r="PCY162" s="1"/>
      <c r="PCZ162" s="1"/>
      <c r="PDA162" s="1"/>
      <c r="PDB162" s="1"/>
      <c r="PDC162" s="1"/>
      <c r="PDD162" s="1"/>
      <c r="PDE162" s="1"/>
      <c r="PDF162" s="1"/>
      <c r="PDG162" s="1"/>
      <c r="PDH162" s="1"/>
      <c r="PDI162" s="1"/>
      <c r="PDJ162" s="1"/>
      <c r="PDK162" s="1"/>
      <c r="PDL162" s="1"/>
      <c r="PDM162" s="1"/>
      <c r="PDN162" s="1"/>
      <c r="PDO162" s="1"/>
      <c r="PDP162" s="1"/>
      <c r="PDQ162" s="1"/>
      <c r="PDR162" s="1"/>
      <c r="PDS162" s="1"/>
      <c r="PDT162" s="1"/>
      <c r="PDU162" s="1"/>
      <c r="PDV162" s="1"/>
      <c r="PDW162" s="1"/>
      <c r="PDX162" s="1"/>
      <c r="PDY162" s="1"/>
      <c r="PDZ162" s="1"/>
      <c r="PEA162" s="1"/>
      <c r="PEB162" s="1"/>
      <c r="PEC162" s="1"/>
      <c r="PED162" s="1"/>
      <c r="PEE162" s="1"/>
      <c r="PEF162" s="1"/>
      <c r="PEG162" s="1"/>
      <c r="PEH162" s="1"/>
      <c r="PEI162" s="1"/>
      <c r="PEJ162" s="1"/>
      <c r="PEK162" s="1"/>
      <c r="PEL162" s="1"/>
      <c r="PEM162" s="1"/>
      <c r="PEN162" s="1"/>
      <c r="PEO162" s="1"/>
      <c r="PEP162" s="1"/>
      <c r="PEQ162" s="1"/>
      <c r="PER162" s="1"/>
      <c r="PES162" s="1"/>
      <c r="PET162" s="1"/>
      <c r="PEU162" s="1"/>
      <c r="PEV162" s="1"/>
      <c r="PEW162" s="1"/>
      <c r="PEX162" s="1"/>
      <c r="PEY162" s="1"/>
      <c r="PEZ162" s="1"/>
      <c r="PFA162" s="1"/>
      <c r="PFB162" s="1"/>
      <c r="PFC162" s="1"/>
      <c r="PFD162" s="1"/>
      <c r="PFE162" s="1"/>
      <c r="PFF162" s="1"/>
      <c r="PFG162" s="1"/>
      <c r="PFH162" s="1"/>
      <c r="PFI162" s="1"/>
      <c r="PFJ162" s="1"/>
      <c r="PFK162" s="1"/>
      <c r="PFL162" s="1"/>
      <c r="PFM162" s="1"/>
      <c r="PFN162" s="1"/>
      <c r="PFO162" s="1"/>
      <c r="PFP162" s="1"/>
      <c r="PFQ162" s="1"/>
      <c r="PFR162" s="1"/>
      <c r="PFS162" s="1"/>
      <c r="PFT162" s="1"/>
      <c r="PFU162" s="1"/>
      <c r="PFV162" s="1"/>
      <c r="PFW162" s="1"/>
      <c r="PFX162" s="1"/>
      <c r="PFY162" s="1"/>
      <c r="PFZ162" s="1"/>
      <c r="PGA162" s="1"/>
      <c r="PGB162" s="1"/>
      <c r="PGC162" s="1"/>
      <c r="PGD162" s="1"/>
      <c r="PGE162" s="1"/>
      <c r="PGF162" s="1"/>
      <c r="PGG162" s="1"/>
      <c r="PGH162" s="1"/>
      <c r="PGI162" s="1"/>
      <c r="PGJ162" s="1"/>
      <c r="PGK162" s="1"/>
      <c r="PGL162" s="1"/>
      <c r="PGM162" s="1"/>
      <c r="PGN162" s="1"/>
      <c r="PGO162" s="1"/>
      <c r="PGP162" s="1"/>
      <c r="PGQ162" s="1"/>
      <c r="PGR162" s="1"/>
      <c r="PGS162" s="1"/>
      <c r="PGT162" s="1"/>
      <c r="PGU162" s="1"/>
      <c r="PGV162" s="1"/>
      <c r="PGW162" s="1"/>
      <c r="PGX162" s="1"/>
      <c r="PGY162" s="1"/>
      <c r="PGZ162" s="1"/>
      <c r="PHA162" s="1"/>
      <c r="PHB162" s="1"/>
      <c r="PHC162" s="1"/>
      <c r="PHD162" s="1"/>
      <c r="PHE162" s="1"/>
      <c r="PHF162" s="1"/>
      <c r="PHG162" s="1"/>
      <c r="PHH162" s="1"/>
      <c r="PHI162" s="1"/>
      <c r="PHJ162" s="1"/>
      <c r="PHK162" s="1"/>
      <c r="PHL162" s="1"/>
      <c r="PHM162" s="1"/>
      <c r="PHN162" s="1"/>
      <c r="PHO162" s="1"/>
      <c r="PHP162" s="1"/>
      <c r="PHQ162" s="1"/>
      <c r="PHR162" s="1"/>
      <c r="PHS162" s="1"/>
      <c r="PHT162" s="1"/>
      <c r="PHU162" s="1"/>
      <c r="PHV162" s="1"/>
      <c r="PHW162" s="1"/>
      <c r="PHX162" s="1"/>
      <c r="PHY162" s="1"/>
      <c r="PHZ162" s="1"/>
      <c r="PIA162" s="1"/>
      <c r="PIB162" s="1"/>
      <c r="PIC162" s="1"/>
      <c r="PID162" s="1"/>
      <c r="PIE162" s="1"/>
      <c r="PIF162" s="1"/>
      <c r="PIG162" s="1"/>
      <c r="PIH162" s="1"/>
      <c r="PII162" s="1"/>
      <c r="PIJ162" s="1"/>
      <c r="PIK162" s="1"/>
      <c r="PIL162" s="1"/>
      <c r="PIM162" s="1"/>
      <c r="PIN162" s="1"/>
      <c r="PIO162" s="1"/>
      <c r="PIP162" s="1"/>
      <c r="PIQ162" s="1"/>
      <c r="PIR162" s="1"/>
      <c r="PIS162" s="1"/>
      <c r="PIT162" s="1"/>
      <c r="PIU162" s="1"/>
      <c r="PIV162" s="1"/>
      <c r="PIW162" s="1"/>
      <c r="PIX162" s="1"/>
      <c r="PIY162" s="1"/>
      <c r="PIZ162" s="1"/>
      <c r="PJA162" s="1"/>
      <c r="PJB162" s="1"/>
      <c r="PJC162" s="1"/>
      <c r="PJD162" s="1"/>
      <c r="PJE162" s="1"/>
      <c r="PJF162" s="1"/>
      <c r="PJG162" s="1"/>
      <c r="PJH162" s="1"/>
      <c r="PJI162" s="1"/>
      <c r="PJJ162" s="1"/>
      <c r="PJK162" s="1"/>
      <c r="PJL162" s="1"/>
      <c r="PJM162" s="1"/>
      <c r="PJN162" s="1"/>
      <c r="PJO162" s="1"/>
      <c r="PJP162" s="1"/>
      <c r="PJQ162" s="1"/>
      <c r="PJR162" s="1"/>
      <c r="PJS162" s="1"/>
      <c r="PJT162" s="1"/>
      <c r="PJU162" s="1"/>
      <c r="PJV162" s="1"/>
      <c r="PJW162" s="1"/>
      <c r="PJX162" s="1"/>
      <c r="PJY162" s="1"/>
      <c r="PJZ162" s="1"/>
      <c r="PKA162" s="1"/>
      <c r="PKB162" s="1"/>
      <c r="PKC162" s="1"/>
      <c r="PKD162" s="1"/>
      <c r="PKE162" s="1"/>
      <c r="PKF162" s="1"/>
      <c r="PKG162" s="1"/>
      <c r="PKH162" s="1"/>
      <c r="PKI162" s="1"/>
      <c r="PKJ162" s="1"/>
      <c r="PKK162" s="1"/>
      <c r="PKL162" s="1"/>
      <c r="PKM162" s="1"/>
      <c r="PKN162" s="1"/>
      <c r="PKO162" s="1"/>
      <c r="PKP162" s="1"/>
      <c r="PKQ162" s="1"/>
      <c r="PKR162" s="1"/>
      <c r="PKS162" s="1"/>
      <c r="PKT162" s="1"/>
      <c r="PKU162" s="1"/>
      <c r="PKV162" s="1"/>
      <c r="PKW162" s="1"/>
      <c r="PKX162" s="1"/>
      <c r="PKY162" s="1"/>
      <c r="PKZ162" s="1"/>
      <c r="PLA162" s="1"/>
      <c r="PLB162" s="1"/>
      <c r="PLC162" s="1"/>
      <c r="PLD162" s="1"/>
      <c r="PLE162" s="1"/>
      <c r="PLF162" s="1"/>
      <c r="PLG162" s="1"/>
      <c r="PLH162" s="1"/>
      <c r="PLI162" s="1"/>
      <c r="PLJ162" s="1"/>
      <c r="PLK162" s="1"/>
      <c r="PLL162" s="1"/>
      <c r="PLM162" s="1"/>
      <c r="PLN162" s="1"/>
      <c r="PLO162" s="1"/>
      <c r="PLP162" s="1"/>
      <c r="PLQ162" s="1"/>
      <c r="PLR162" s="1"/>
      <c r="PLS162" s="1"/>
      <c r="PLT162" s="1"/>
      <c r="PLU162" s="1"/>
      <c r="PLV162" s="1"/>
      <c r="PLW162" s="1"/>
      <c r="PLX162" s="1"/>
      <c r="PLY162" s="1"/>
      <c r="PLZ162" s="1"/>
      <c r="PMA162" s="1"/>
      <c r="PMB162" s="1"/>
      <c r="PMC162" s="1"/>
      <c r="PMD162" s="1"/>
      <c r="PME162" s="1"/>
      <c r="PMF162" s="1"/>
      <c r="PMG162" s="1"/>
      <c r="PMH162" s="1"/>
      <c r="PMI162" s="1"/>
      <c r="PMJ162" s="1"/>
      <c r="PMK162" s="1"/>
      <c r="PML162" s="1"/>
      <c r="PMM162" s="1"/>
      <c r="PMN162" s="1"/>
      <c r="PMO162" s="1"/>
      <c r="PMP162" s="1"/>
      <c r="PMQ162" s="1"/>
      <c r="PMR162" s="1"/>
      <c r="PMS162" s="1"/>
      <c r="PMT162" s="1"/>
      <c r="PMU162" s="1"/>
      <c r="PMV162" s="1"/>
      <c r="PMW162" s="1"/>
      <c r="PMX162" s="1"/>
      <c r="PMY162" s="1"/>
      <c r="PMZ162" s="1"/>
      <c r="PNA162" s="1"/>
      <c r="PNB162" s="1"/>
      <c r="PNC162" s="1"/>
      <c r="PND162" s="1"/>
      <c r="PNE162" s="1"/>
      <c r="PNF162" s="1"/>
      <c r="PNG162" s="1"/>
      <c r="PNH162" s="1"/>
      <c r="PNI162" s="1"/>
      <c r="PNJ162" s="1"/>
      <c r="PNK162" s="1"/>
      <c r="PNL162" s="1"/>
      <c r="PNM162" s="1"/>
      <c r="PNN162" s="1"/>
      <c r="PNO162" s="1"/>
      <c r="PNP162" s="1"/>
      <c r="PNQ162" s="1"/>
      <c r="PNR162" s="1"/>
      <c r="PNS162" s="1"/>
      <c r="PNT162" s="1"/>
      <c r="PNU162" s="1"/>
      <c r="PNV162" s="1"/>
      <c r="PNW162" s="1"/>
      <c r="PNX162" s="1"/>
      <c r="PNY162" s="1"/>
      <c r="PNZ162" s="1"/>
      <c r="POA162" s="1"/>
      <c r="POB162" s="1"/>
      <c r="POC162" s="1"/>
      <c r="POD162" s="1"/>
      <c r="POE162" s="1"/>
      <c r="POF162" s="1"/>
      <c r="POG162" s="1"/>
      <c r="POH162" s="1"/>
      <c r="POI162" s="1"/>
      <c r="POJ162" s="1"/>
      <c r="POK162" s="1"/>
      <c r="POL162" s="1"/>
      <c r="POM162" s="1"/>
      <c r="PON162" s="1"/>
      <c r="POO162" s="1"/>
      <c r="POP162" s="1"/>
      <c r="POQ162" s="1"/>
      <c r="POR162" s="1"/>
      <c r="POS162" s="1"/>
      <c r="POT162" s="1"/>
      <c r="POU162" s="1"/>
      <c r="POV162" s="1"/>
      <c r="POW162" s="1"/>
      <c r="POX162" s="1"/>
      <c r="POY162" s="1"/>
      <c r="POZ162" s="1"/>
      <c r="PPA162" s="1"/>
      <c r="PPB162" s="1"/>
      <c r="PPC162" s="1"/>
      <c r="PPD162" s="1"/>
      <c r="PPE162" s="1"/>
      <c r="PPF162" s="1"/>
      <c r="PPG162" s="1"/>
      <c r="PPH162" s="1"/>
      <c r="PPI162" s="1"/>
      <c r="PPJ162" s="1"/>
      <c r="PPK162" s="1"/>
      <c r="PPL162" s="1"/>
      <c r="PPM162" s="1"/>
      <c r="PPN162" s="1"/>
      <c r="PPO162" s="1"/>
      <c r="PPP162" s="1"/>
      <c r="PPQ162" s="1"/>
      <c r="PPR162" s="1"/>
      <c r="PPS162" s="1"/>
      <c r="PPT162" s="1"/>
      <c r="PPU162" s="1"/>
      <c r="PPV162" s="1"/>
      <c r="PPW162" s="1"/>
      <c r="PPX162" s="1"/>
      <c r="PPY162" s="1"/>
      <c r="PPZ162" s="1"/>
      <c r="PQA162" s="1"/>
      <c r="PQB162" s="1"/>
      <c r="PQC162" s="1"/>
      <c r="PQD162" s="1"/>
      <c r="PQE162" s="1"/>
      <c r="PQF162" s="1"/>
      <c r="PQG162" s="1"/>
      <c r="PQH162" s="1"/>
      <c r="PQI162" s="1"/>
      <c r="PQJ162" s="1"/>
      <c r="PQK162" s="1"/>
      <c r="PQL162" s="1"/>
      <c r="PQM162" s="1"/>
      <c r="PQN162" s="1"/>
      <c r="PQO162" s="1"/>
      <c r="PQP162" s="1"/>
      <c r="PQQ162" s="1"/>
      <c r="PQR162" s="1"/>
      <c r="PQS162" s="1"/>
      <c r="PQT162" s="1"/>
      <c r="PQU162" s="1"/>
      <c r="PQV162" s="1"/>
      <c r="PQW162" s="1"/>
      <c r="PQX162" s="1"/>
      <c r="PQY162" s="1"/>
      <c r="PQZ162" s="1"/>
      <c r="PRA162" s="1"/>
      <c r="PRB162" s="1"/>
      <c r="PRC162" s="1"/>
      <c r="PRD162" s="1"/>
      <c r="PRE162" s="1"/>
      <c r="PRF162" s="1"/>
      <c r="PRG162" s="1"/>
      <c r="PRH162" s="1"/>
      <c r="PRI162" s="1"/>
      <c r="PRJ162" s="1"/>
      <c r="PRK162" s="1"/>
      <c r="PRL162" s="1"/>
      <c r="PRM162" s="1"/>
      <c r="PRN162" s="1"/>
      <c r="PRO162" s="1"/>
      <c r="PRP162" s="1"/>
      <c r="PRQ162" s="1"/>
      <c r="PRR162" s="1"/>
      <c r="PRS162" s="1"/>
      <c r="PRT162" s="1"/>
      <c r="PRU162" s="1"/>
      <c r="PRV162" s="1"/>
      <c r="PRW162" s="1"/>
      <c r="PRX162" s="1"/>
      <c r="PRY162" s="1"/>
      <c r="PRZ162" s="1"/>
      <c r="PSA162" s="1"/>
      <c r="PSB162" s="1"/>
      <c r="PSC162" s="1"/>
      <c r="PSD162" s="1"/>
      <c r="PSE162" s="1"/>
      <c r="PSF162" s="1"/>
      <c r="PSG162" s="1"/>
      <c r="PSH162" s="1"/>
      <c r="PSI162" s="1"/>
      <c r="PSJ162" s="1"/>
      <c r="PSK162" s="1"/>
      <c r="PSL162" s="1"/>
      <c r="PSM162" s="1"/>
      <c r="PSN162" s="1"/>
      <c r="PSO162" s="1"/>
      <c r="PSP162" s="1"/>
      <c r="PSQ162" s="1"/>
      <c r="PSR162" s="1"/>
      <c r="PSS162" s="1"/>
      <c r="PST162" s="1"/>
      <c r="PSU162" s="1"/>
      <c r="PSV162" s="1"/>
      <c r="PSW162" s="1"/>
      <c r="PSX162" s="1"/>
      <c r="PSY162" s="1"/>
      <c r="PSZ162" s="1"/>
      <c r="PTA162" s="1"/>
      <c r="PTB162" s="1"/>
      <c r="PTC162" s="1"/>
      <c r="PTD162" s="1"/>
      <c r="PTE162" s="1"/>
      <c r="PTF162" s="1"/>
      <c r="PTG162" s="1"/>
      <c r="PTH162" s="1"/>
      <c r="PTI162" s="1"/>
      <c r="PTJ162" s="1"/>
      <c r="PTK162" s="1"/>
      <c r="PTL162" s="1"/>
      <c r="PTM162" s="1"/>
      <c r="PTN162" s="1"/>
      <c r="PTO162" s="1"/>
      <c r="PTP162" s="1"/>
      <c r="PTQ162" s="1"/>
      <c r="PTR162" s="1"/>
      <c r="PTS162" s="1"/>
      <c r="PTT162" s="1"/>
      <c r="PTU162" s="1"/>
      <c r="PTV162" s="1"/>
      <c r="PTW162" s="1"/>
      <c r="PTX162" s="1"/>
      <c r="PTY162" s="1"/>
      <c r="PTZ162" s="1"/>
      <c r="PUA162" s="1"/>
      <c r="PUB162" s="1"/>
      <c r="PUC162" s="1"/>
      <c r="PUD162" s="1"/>
      <c r="PUE162" s="1"/>
      <c r="PUF162" s="1"/>
      <c r="PUG162" s="1"/>
      <c r="PUH162" s="1"/>
      <c r="PUI162" s="1"/>
      <c r="PUJ162" s="1"/>
      <c r="PUK162" s="1"/>
      <c r="PUL162" s="1"/>
      <c r="PUM162" s="1"/>
      <c r="PUN162" s="1"/>
      <c r="PUO162" s="1"/>
      <c r="PUP162" s="1"/>
      <c r="PUQ162" s="1"/>
      <c r="PUR162" s="1"/>
      <c r="PUS162" s="1"/>
      <c r="PUT162" s="1"/>
      <c r="PUU162" s="1"/>
      <c r="PUV162" s="1"/>
      <c r="PUW162" s="1"/>
      <c r="PUX162" s="1"/>
      <c r="PUY162" s="1"/>
      <c r="PUZ162" s="1"/>
      <c r="PVA162" s="1"/>
      <c r="PVB162" s="1"/>
      <c r="PVC162" s="1"/>
      <c r="PVD162" s="1"/>
      <c r="PVE162" s="1"/>
      <c r="PVF162" s="1"/>
      <c r="PVG162" s="1"/>
      <c r="PVH162" s="1"/>
      <c r="PVI162" s="1"/>
      <c r="PVJ162" s="1"/>
      <c r="PVK162" s="1"/>
      <c r="PVL162" s="1"/>
      <c r="PVM162" s="1"/>
      <c r="PVN162" s="1"/>
      <c r="PVO162" s="1"/>
      <c r="PVP162" s="1"/>
      <c r="PVQ162" s="1"/>
      <c r="PVR162" s="1"/>
      <c r="PVS162" s="1"/>
      <c r="PVT162" s="1"/>
      <c r="PVU162" s="1"/>
      <c r="PVV162" s="1"/>
      <c r="PVW162" s="1"/>
      <c r="PVX162" s="1"/>
      <c r="PVY162" s="1"/>
      <c r="PVZ162" s="1"/>
      <c r="PWA162" s="1"/>
      <c r="PWB162" s="1"/>
      <c r="PWC162" s="1"/>
      <c r="PWD162" s="1"/>
      <c r="PWE162" s="1"/>
      <c r="PWF162" s="1"/>
      <c r="PWG162" s="1"/>
      <c r="PWH162" s="1"/>
      <c r="PWI162" s="1"/>
      <c r="PWJ162" s="1"/>
      <c r="PWK162" s="1"/>
      <c r="PWL162" s="1"/>
      <c r="PWM162" s="1"/>
      <c r="PWN162" s="1"/>
      <c r="PWO162" s="1"/>
      <c r="PWP162" s="1"/>
      <c r="PWQ162" s="1"/>
      <c r="PWR162" s="1"/>
      <c r="PWS162" s="1"/>
      <c r="PWT162" s="1"/>
      <c r="PWU162" s="1"/>
      <c r="PWV162" s="1"/>
      <c r="PWW162" s="1"/>
      <c r="PWX162" s="1"/>
      <c r="PWY162" s="1"/>
      <c r="PWZ162" s="1"/>
      <c r="PXA162" s="1"/>
      <c r="PXB162" s="1"/>
      <c r="PXC162" s="1"/>
      <c r="PXD162" s="1"/>
      <c r="PXE162" s="1"/>
      <c r="PXF162" s="1"/>
      <c r="PXG162" s="1"/>
      <c r="PXH162" s="1"/>
      <c r="PXI162" s="1"/>
      <c r="PXJ162" s="1"/>
      <c r="PXK162" s="1"/>
      <c r="PXL162" s="1"/>
      <c r="PXM162" s="1"/>
      <c r="PXN162" s="1"/>
      <c r="PXO162" s="1"/>
      <c r="PXP162" s="1"/>
      <c r="PXQ162" s="1"/>
      <c r="PXR162" s="1"/>
      <c r="PXS162" s="1"/>
      <c r="PXT162" s="1"/>
      <c r="PXU162" s="1"/>
      <c r="PXV162" s="1"/>
      <c r="PXW162" s="1"/>
      <c r="PXX162" s="1"/>
      <c r="PXY162" s="1"/>
      <c r="PXZ162" s="1"/>
      <c r="PYA162" s="1"/>
      <c r="PYB162" s="1"/>
      <c r="PYC162" s="1"/>
      <c r="PYD162" s="1"/>
      <c r="PYE162" s="1"/>
      <c r="PYF162" s="1"/>
      <c r="PYG162" s="1"/>
      <c r="PYH162" s="1"/>
      <c r="PYI162" s="1"/>
      <c r="PYJ162" s="1"/>
      <c r="PYK162" s="1"/>
      <c r="PYL162" s="1"/>
      <c r="PYM162" s="1"/>
      <c r="PYN162" s="1"/>
      <c r="PYO162" s="1"/>
      <c r="PYP162" s="1"/>
      <c r="PYQ162" s="1"/>
      <c r="PYR162" s="1"/>
      <c r="PYS162" s="1"/>
      <c r="PYT162" s="1"/>
      <c r="PYU162" s="1"/>
      <c r="PYV162" s="1"/>
      <c r="PYW162" s="1"/>
      <c r="PYX162" s="1"/>
      <c r="PYY162" s="1"/>
      <c r="PYZ162" s="1"/>
      <c r="PZA162" s="1"/>
      <c r="PZB162" s="1"/>
      <c r="PZC162" s="1"/>
      <c r="PZD162" s="1"/>
      <c r="PZE162" s="1"/>
      <c r="PZF162" s="1"/>
      <c r="PZG162" s="1"/>
      <c r="PZH162" s="1"/>
      <c r="PZI162" s="1"/>
      <c r="PZJ162" s="1"/>
      <c r="PZK162" s="1"/>
      <c r="PZL162" s="1"/>
      <c r="PZM162" s="1"/>
      <c r="PZN162" s="1"/>
      <c r="PZO162" s="1"/>
      <c r="PZP162" s="1"/>
      <c r="PZQ162" s="1"/>
      <c r="PZR162" s="1"/>
      <c r="PZS162" s="1"/>
      <c r="PZT162" s="1"/>
      <c r="PZU162" s="1"/>
      <c r="PZV162" s="1"/>
      <c r="PZW162" s="1"/>
      <c r="PZX162" s="1"/>
      <c r="PZY162" s="1"/>
      <c r="PZZ162" s="1"/>
      <c r="QAA162" s="1"/>
      <c r="QAB162" s="1"/>
      <c r="QAC162" s="1"/>
      <c r="QAD162" s="1"/>
      <c r="QAE162" s="1"/>
      <c r="QAF162" s="1"/>
      <c r="QAG162" s="1"/>
      <c r="QAH162" s="1"/>
      <c r="QAI162" s="1"/>
      <c r="QAJ162" s="1"/>
      <c r="QAK162" s="1"/>
      <c r="QAL162" s="1"/>
      <c r="QAM162" s="1"/>
      <c r="QAN162" s="1"/>
      <c r="QAO162" s="1"/>
      <c r="QAP162" s="1"/>
      <c r="QAQ162" s="1"/>
      <c r="QAR162" s="1"/>
      <c r="QAS162" s="1"/>
      <c r="QAT162" s="1"/>
      <c r="QAU162" s="1"/>
      <c r="QAV162" s="1"/>
      <c r="QAW162" s="1"/>
      <c r="QAX162" s="1"/>
      <c r="QAY162" s="1"/>
      <c r="QAZ162" s="1"/>
      <c r="QBA162" s="1"/>
      <c r="QBB162" s="1"/>
      <c r="QBC162" s="1"/>
      <c r="QBD162" s="1"/>
      <c r="QBE162" s="1"/>
      <c r="QBF162" s="1"/>
      <c r="QBG162" s="1"/>
      <c r="QBH162" s="1"/>
      <c r="QBI162" s="1"/>
      <c r="QBJ162" s="1"/>
      <c r="QBK162" s="1"/>
      <c r="QBL162" s="1"/>
      <c r="QBM162" s="1"/>
      <c r="QBN162" s="1"/>
      <c r="QBO162" s="1"/>
      <c r="QBP162" s="1"/>
      <c r="QBQ162" s="1"/>
      <c r="QBR162" s="1"/>
      <c r="QBS162" s="1"/>
      <c r="QBT162" s="1"/>
      <c r="QBU162" s="1"/>
      <c r="QBV162" s="1"/>
      <c r="QBW162" s="1"/>
      <c r="QBX162" s="1"/>
      <c r="QBY162" s="1"/>
      <c r="QBZ162" s="1"/>
      <c r="QCA162" s="1"/>
      <c r="QCB162" s="1"/>
      <c r="QCC162" s="1"/>
      <c r="QCD162" s="1"/>
      <c r="QCE162" s="1"/>
      <c r="QCF162" s="1"/>
      <c r="QCG162" s="1"/>
      <c r="QCH162" s="1"/>
      <c r="QCI162" s="1"/>
      <c r="QCJ162" s="1"/>
      <c r="QCK162" s="1"/>
      <c r="QCL162" s="1"/>
      <c r="QCM162" s="1"/>
      <c r="QCN162" s="1"/>
      <c r="QCO162" s="1"/>
      <c r="QCP162" s="1"/>
      <c r="QCQ162" s="1"/>
      <c r="QCR162" s="1"/>
      <c r="QCS162" s="1"/>
      <c r="QCT162" s="1"/>
      <c r="QCU162" s="1"/>
      <c r="QCV162" s="1"/>
      <c r="QCW162" s="1"/>
      <c r="QCX162" s="1"/>
      <c r="QCY162" s="1"/>
      <c r="QCZ162" s="1"/>
      <c r="QDA162" s="1"/>
      <c r="QDB162" s="1"/>
      <c r="QDC162" s="1"/>
      <c r="QDD162" s="1"/>
      <c r="QDE162" s="1"/>
      <c r="QDF162" s="1"/>
      <c r="QDG162" s="1"/>
      <c r="QDH162" s="1"/>
      <c r="QDI162" s="1"/>
      <c r="QDJ162" s="1"/>
      <c r="QDK162" s="1"/>
      <c r="QDL162" s="1"/>
      <c r="QDM162" s="1"/>
      <c r="QDN162" s="1"/>
      <c r="QDO162" s="1"/>
      <c r="QDP162" s="1"/>
      <c r="QDQ162" s="1"/>
      <c r="QDR162" s="1"/>
      <c r="QDS162" s="1"/>
      <c r="QDT162" s="1"/>
      <c r="QDU162" s="1"/>
      <c r="QDV162" s="1"/>
      <c r="QDW162" s="1"/>
      <c r="QDX162" s="1"/>
      <c r="QDY162" s="1"/>
      <c r="QDZ162" s="1"/>
      <c r="QEA162" s="1"/>
      <c r="QEB162" s="1"/>
      <c r="QEC162" s="1"/>
      <c r="QED162" s="1"/>
      <c r="QEE162" s="1"/>
      <c r="QEF162" s="1"/>
      <c r="QEG162" s="1"/>
      <c r="QEH162" s="1"/>
      <c r="QEI162" s="1"/>
      <c r="QEJ162" s="1"/>
      <c r="QEK162" s="1"/>
      <c r="QEL162" s="1"/>
      <c r="QEM162" s="1"/>
      <c r="QEN162" s="1"/>
      <c r="QEO162" s="1"/>
      <c r="QEP162" s="1"/>
      <c r="QEQ162" s="1"/>
      <c r="QER162" s="1"/>
      <c r="QES162" s="1"/>
      <c r="QET162" s="1"/>
      <c r="QEU162" s="1"/>
      <c r="QEV162" s="1"/>
      <c r="QEW162" s="1"/>
      <c r="QEX162" s="1"/>
      <c r="QEY162" s="1"/>
      <c r="QEZ162" s="1"/>
      <c r="QFA162" s="1"/>
      <c r="QFB162" s="1"/>
      <c r="QFC162" s="1"/>
      <c r="QFD162" s="1"/>
      <c r="QFE162" s="1"/>
      <c r="QFF162" s="1"/>
      <c r="QFG162" s="1"/>
      <c r="QFH162" s="1"/>
      <c r="QFI162" s="1"/>
      <c r="QFJ162" s="1"/>
      <c r="QFK162" s="1"/>
      <c r="QFL162" s="1"/>
      <c r="QFM162" s="1"/>
      <c r="QFN162" s="1"/>
      <c r="QFO162" s="1"/>
      <c r="QFP162" s="1"/>
      <c r="QFQ162" s="1"/>
      <c r="QFR162" s="1"/>
      <c r="QFS162" s="1"/>
      <c r="QFT162" s="1"/>
      <c r="QFU162" s="1"/>
      <c r="QFV162" s="1"/>
      <c r="QFW162" s="1"/>
      <c r="QFX162" s="1"/>
      <c r="QFY162" s="1"/>
      <c r="QFZ162" s="1"/>
      <c r="QGA162" s="1"/>
      <c r="QGB162" s="1"/>
      <c r="QGC162" s="1"/>
      <c r="QGD162" s="1"/>
      <c r="QGE162" s="1"/>
      <c r="QGF162" s="1"/>
      <c r="QGG162" s="1"/>
      <c r="QGH162" s="1"/>
      <c r="QGI162" s="1"/>
      <c r="QGJ162" s="1"/>
      <c r="QGK162" s="1"/>
      <c r="QGL162" s="1"/>
      <c r="QGM162" s="1"/>
      <c r="QGN162" s="1"/>
      <c r="QGO162" s="1"/>
      <c r="QGP162" s="1"/>
      <c r="QGQ162" s="1"/>
      <c r="QGR162" s="1"/>
      <c r="QGS162" s="1"/>
      <c r="QGT162" s="1"/>
      <c r="QGU162" s="1"/>
      <c r="QGV162" s="1"/>
      <c r="QGW162" s="1"/>
      <c r="QGX162" s="1"/>
      <c r="QGY162" s="1"/>
      <c r="QGZ162" s="1"/>
      <c r="QHA162" s="1"/>
      <c r="QHB162" s="1"/>
      <c r="QHC162" s="1"/>
      <c r="QHD162" s="1"/>
      <c r="QHE162" s="1"/>
      <c r="QHF162" s="1"/>
      <c r="QHG162" s="1"/>
      <c r="QHH162" s="1"/>
      <c r="QHI162" s="1"/>
      <c r="QHJ162" s="1"/>
      <c r="QHK162" s="1"/>
      <c r="QHL162" s="1"/>
      <c r="QHM162" s="1"/>
      <c r="QHN162" s="1"/>
      <c r="QHO162" s="1"/>
      <c r="QHP162" s="1"/>
      <c r="QHQ162" s="1"/>
      <c r="QHR162" s="1"/>
      <c r="QHS162" s="1"/>
      <c r="QHT162" s="1"/>
      <c r="QHU162" s="1"/>
      <c r="QHV162" s="1"/>
      <c r="QHW162" s="1"/>
      <c r="QHX162" s="1"/>
      <c r="QHY162" s="1"/>
      <c r="QHZ162" s="1"/>
      <c r="QIA162" s="1"/>
      <c r="QIB162" s="1"/>
      <c r="QIC162" s="1"/>
      <c r="QID162" s="1"/>
      <c r="QIE162" s="1"/>
      <c r="QIF162" s="1"/>
      <c r="QIG162" s="1"/>
      <c r="QIH162" s="1"/>
      <c r="QII162" s="1"/>
      <c r="QIJ162" s="1"/>
      <c r="QIK162" s="1"/>
      <c r="QIL162" s="1"/>
      <c r="QIM162" s="1"/>
      <c r="QIN162" s="1"/>
      <c r="QIO162" s="1"/>
      <c r="QIP162" s="1"/>
      <c r="QIQ162" s="1"/>
      <c r="QIR162" s="1"/>
      <c r="QIS162" s="1"/>
      <c r="QIT162" s="1"/>
      <c r="QIU162" s="1"/>
      <c r="QIV162" s="1"/>
      <c r="QIW162" s="1"/>
      <c r="QIX162" s="1"/>
      <c r="QIY162" s="1"/>
      <c r="QIZ162" s="1"/>
      <c r="QJA162" s="1"/>
      <c r="QJB162" s="1"/>
      <c r="QJC162" s="1"/>
      <c r="QJD162" s="1"/>
      <c r="QJE162" s="1"/>
      <c r="QJF162" s="1"/>
      <c r="QJG162" s="1"/>
      <c r="QJH162" s="1"/>
      <c r="QJI162" s="1"/>
      <c r="QJJ162" s="1"/>
      <c r="QJK162" s="1"/>
      <c r="QJL162" s="1"/>
      <c r="QJM162" s="1"/>
      <c r="QJN162" s="1"/>
      <c r="QJO162" s="1"/>
      <c r="QJP162" s="1"/>
      <c r="QJQ162" s="1"/>
      <c r="QJR162" s="1"/>
      <c r="QJS162" s="1"/>
      <c r="QJT162" s="1"/>
      <c r="QJU162" s="1"/>
      <c r="QJV162" s="1"/>
      <c r="QJW162" s="1"/>
      <c r="QJX162" s="1"/>
      <c r="QJY162" s="1"/>
      <c r="QJZ162" s="1"/>
      <c r="QKA162" s="1"/>
      <c r="QKB162" s="1"/>
      <c r="QKC162" s="1"/>
      <c r="QKD162" s="1"/>
      <c r="QKE162" s="1"/>
      <c r="QKF162" s="1"/>
      <c r="QKG162" s="1"/>
      <c r="QKH162" s="1"/>
      <c r="QKI162" s="1"/>
      <c r="QKJ162" s="1"/>
      <c r="QKK162" s="1"/>
      <c r="QKL162" s="1"/>
      <c r="QKM162" s="1"/>
      <c r="QKN162" s="1"/>
      <c r="QKO162" s="1"/>
      <c r="QKP162" s="1"/>
      <c r="QKQ162" s="1"/>
      <c r="QKR162" s="1"/>
      <c r="QKS162" s="1"/>
      <c r="QKT162" s="1"/>
      <c r="QKU162" s="1"/>
      <c r="QKV162" s="1"/>
      <c r="QKW162" s="1"/>
      <c r="QKX162" s="1"/>
      <c r="QKY162" s="1"/>
      <c r="QKZ162" s="1"/>
      <c r="QLA162" s="1"/>
      <c r="QLB162" s="1"/>
      <c r="QLC162" s="1"/>
      <c r="QLD162" s="1"/>
      <c r="QLE162" s="1"/>
      <c r="QLF162" s="1"/>
      <c r="QLG162" s="1"/>
      <c r="QLH162" s="1"/>
      <c r="QLI162" s="1"/>
      <c r="QLJ162" s="1"/>
      <c r="QLK162" s="1"/>
      <c r="QLL162" s="1"/>
      <c r="QLM162" s="1"/>
      <c r="QLN162" s="1"/>
      <c r="QLO162" s="1"/>
      <c r="QLP162" s="1"/>
      <c r="QLQ162" s="1"/>
      <c r="QLR162" s="1"/>
      <c r="QLS162" s="1"/>
      <c r="QLT162" s="1"/>
      <c r="QLU162" s="1"/>
      <c r="QLV162" s="1"/>
      <c r="QLW162" s="1"/>
      <c r="QLX162" s="1"/>
      <c r="QLY162" s="1"/>
      <c r="QLZ162" s="1"/>
      <c r="QMA162" s="1"/>
      <c r="QMB162" s="1"/>
      <c r="QMC162" s="1"/>
      <c r="QMD162" s="1"/>
      <c r="QME162" s="1"/>
      <c r="QMF162" s="1"/>
      <c r="QMG162" s="1"/>
      <c r="QMH162" s="1"/>
      <c r="QMI162" s="1"/>
      <c r="QMJ162" s="1"/>
      <c r="QMK162" s="1"/>
      <c r="QML162" s="1"/>
      <c r="QMM162" s="1"/>
      <c r="QMN162" s="1"/>
      <c r="QMO162" s="1"/>
      <c r="QMP162" s="1"/>
      <c r="QMQ162" s="1"/>
      <c r="QMR162" s="1"/>
      <c r="QMS162" s="1"/>
      <c r="QMT162" s="1"/>
      <c r="QMU162" s="1"/>
      <c r="QMV162" s="1"/>
      <c r="QMW162" s="1"/>
      <c r="QMX162" s="1"/>
      <c r="QMY162" s="1"/>
      <c r="QMZ162" s="1"/>
      <c r="QNA162" s="1"/>
      <c r="QNB162" s="1"/>
      <c r="QNC162" s="1"/>
      <c r="QND162" s="1"/>
      <c r="QNE162" s="1"/>
      <c r="QNF162" s="1"/>
      <c r="QNG162" s="1"/>
      <c r="QNH162" s="1"/>
      <c r="QNI162" s="1"/>
      <c r="QNJ162" s="1"/>
      <c r="QNK162" s="1"/>
      <c r="QNL162" s="1"/>
      <c r="QNM162" s="1"/>
      <c r="QNN162" s="1"/>
      <c r="QNO162" s="1"/>
      <c r="QNP162" s="1"/>
      <c r="QNQ162" s="1"/>
      <c r="QNR162" s="1"/>
      <c r="QNS162" s="1"/>
      <c r="QNT162" s="1"/>
      <c r="QNU162" s="1"/>
      <c r="QNV162" s="1"/>
      <c r="QNW162" s="1"/>
      <c r="QNX162" s="1"/>
      <c r="QNY162" s="1"/>
      <c r="QNZ162" s="1"/>
      <c r="QOA162" s="1"/>
      <c r="QOB162" s="1"/>
      <c r="QOC162" s="1"/>
      <c r="QOD162" s="1"/>
      <c r="QOE162" s="1"/>
      <c r="QOF162" s="1"/>
      <c r="QOG162" s="1"/>
      <c r="QOH162" s="1"/>
      <c r="QOI162" s="1"/>
      <c r="QOJ162" s="1"/>
      <c r="QOK162" s="1"/>
      <c r="QOL162" s="1"/>
      <c r="QOM162" s="1"/>
      <c r="QON162" s="1"/>
      <c r="QOO162" s="1"/>
      <c r="QOP162" s="1"/>
      <c r="QOQ162" s="1"/>
      <c r="QOR162" s="1"/>
      <c r="QOS162" s="1"/>
      <c r="QOT162" s="1"/>
      <c r="QOU162" s="1"/>
      <c r="QOV162" s="1"/>
      <c r="QOW162" s="1"/>
      <c r="QOX162" s="1"/>
      <c r="QOY162" s="1"/>
      <c r="QOZ162" s="1"/>
      <c r="QPA162" s="1"/>
      <c r="QPB162" s="1"/>
      <c r="QPC162" s="1"/>
      <c r="QPD162" s="1"/>
      <c r="QPE162" s="1"/>
      <c r="QPF162" s="1"/>
      <c r="QPG162" s="1"/>
      <c r="QPH162" s="1"/>
      <c r="QPI162" s="1"/>
      <c r="QPJ162" s="1"/>
      <c r="QPK162" s="1"/>
      <c r="QPL162" s="1"/>
      <c r="QPM162" s="1"/>
      <c r="QPN162" s="1"/>
      <c r="QPO162" s="1"/>
      <c r="QPP162" s="1"/>
      <c r="QPQ162" s="1"/>
      <c r="QPR162" s="1"/>
      <c r="QPS162" s="1"/>
      <c r="QPT162" s="1"/>
      <c r="QPU162" s="1"/>
      <c r="QPV162" s="1"/>
      <c r="QPW162" s="1"/>
      <c r="QPX162" s="1"/>
      <c r="QPY162" s="1"/>
      <c r="QPZ162" s="1"/>
      <c r="QQA162" s="1"/>
      <c r="QQB162" s="1"/>
      <c r="QQC162" s="1"/>
      <c r="QQD162" s="1"/>
      <c r="QQE162" s="1"/>
      <c r="QQF162" s="1"/>
      <c r="QQG162" s="1"/>
      <c r="QQH162" s="1"/>
      <c r="QQI162" s="1"/>
      <c r="QQJ162" s="1"/>
      <c r="QQK162" s="1"/>
      <c r="QQL162" s="1"/>
      <c r="QQM162" s="1"/>
      <c r="QQN162" s="1"/>
      <c r="QQO162" s="1"/>
      <c r="QQP162" s="1"/>
      <c r="QQQ162" s="1"/>
      <c r="QQR162" s="1"/>
      <c r="QQS162" s="1"/>
      <c r="QQT162" s="1"/>
      <c r="QQU162" s="1"/>
      <c r="QQV162" s="1"/>
      <c r="QQW162" s="1"/>
      <c r="QQX162" s="1"/>
      <c r="QQY162" s="1"/>
      <c r="QQZ162" s="1"/>
      <c r="QRA162" s="1"/>
      <c r="QRB162" s="1"/>
      <c r="QRC162" s="1"/>
      <c r="QRD162" s="1"/>
      <c r="QRE162" s="1"/>
      <c r="QRF162" s="1"/>
      <c r="QRG162" s="1"/>
      <c r="QRH162" s="1"/>
      <c r="QRI162" s="1"/>
      <c r="QRJ162" s="1"/>
      <c r="QRK162" s="1"/>
      <c r="QRL162" s="1"/>
      <c r="QRM162" s="1"/>
      <c r="QRN162" s="1"/>
      <c r="QRO162" s="1"/>
      <c r="QRP162" s="1"/>
      <c r="QRQ162" s="1"/>
      <c r="QRR162" s="1"/>
      <c r="QRS162" s="1"/>
      <c r="QRT162" s="1"/>
      <c r="QRU162" s="1"/>
      <c r="QRV162" s="1"/>
      <c r="QRW162" s="1"/>
      <c r="QRX162" s="1"/>
      <c r="QRY162" s="1"/>
      <c r="QRZ162" s="1"/>
      <c r="QSA162" s="1"/>
      <c r="QSB162" s="1"/>
      <c r="QSC162" s="1"/>
      <c r="QSD162" s="1"/>
      <c r="QSE162" s="1"/>
      <c r="QSF162" s="1"/>
      <c r="QSG162" s="1"/>
      <c r="QSH162" s="1"/>
      <c r="QSI162" s="1"/>
      <c r="QSJ162" s="1"/>
      <c r="QSK162" s="1"/>
      <c r="QSL162" s="1"/>
      <c r="QSM162" s="1"/>
      <c r="QSN162" s="1"/>
      <c r="QSO162" s="1"/>
      <c r="QSP162" s="1"/>
      <c r="QSQ162" s="1"/>
      <c r="QSR162" s="1"/>
      <c r="QSS162" s="1"/>
      <c r="QST162" s="1"/>
      <c r="QSU162" s="1"/>
      <c r="QSV162" s="1"/>
      <c r="QSW162" s="1"/>
      <c r="QSX162" s="1"/>
      <c r="QSY162" s="1"/>
      <c r="QSZ162" s="1"/>
      <c r="QTA162" s="1"/>
      <c r="QTB162" s="1"/>
      <c r="QTC162" s="1"/>
      <c r="QTD162" s="1"/>
      <c r="QTE162" s="1"/>
      <c r="QTF162" s="1"/>
      <c r="QTG162" s="1"/>
      <c r="QTH162" s="1"/>
      <c r="QTI162" s="1"/>
      <c r="QTJ162" s="1"/>
      <c r="QTK162" s="1"/>
      <c r="QTL162" s="1"/>
      <c r="QTM162" s="1"/>
      <c r="QTN162" s="1"/>
      <c r="QTO162" s="1"/>
      <c r="QTP162" s="1"/>
      <c r="QTQ162" s="1"/>
      <c r="QTR162" s="1"/>
      <c r="QTS162" s="1"/>
      <c r="QTT162" s="1"/>
      <c r="QTU162" s="1"/>
      <c r="QTV162" s="1"/>
      <c r="QTW162" s="1"/>
      <c r="QTX162" s="1"/>
      <c r="QTY162" s="1"/>
      <c r="QTZ162" s="1"/>
      <c r="QUA162" s="1"/>
      <c r="QUB162" s="1"/>
      <c r="QUC162" s="1"/>
      <c r="QUD162" s="1"/>
      <c r="QUE162" s="1"/>
      <c r="QUF162" s="1"/>
      <c r="QUG162" s="1"/>
      <c r="QUH162" s="1"/>
      <c r="QUI162" s="1"/>
      <c r="QUJ162" s="1"/>
      <c r="QUK162" s="1"/>
      <c r="QUL162" s="1"/>
      <c r="QUM162" s="1"/>
      <c r="QUN162" s="1"/>
      <c r="QUO162" s="1"/>
      <c r="QUP162" s="1"/>
      <c r="QUQ162" s="1"/>
      <c r="QUR162" s="1"/>
      <c r="QUS162" s="1"/>
      <c r="QUT162" s="1"/>
      <c r="QUU162" s="1"/>
      <c r="QUV162" s="1"/>
      <c r="QUW162" s="1"/>
      <c r="QUX162" s="1"/>
      <c r="QUY162" s="1"/>
      <c r="QUZ162" s="1"/>
      <c r="QVA162" s="1"/>
      <c r="QVB162" s="1"/>
      <c r="QVC162" s="1"/>
      <c r="QVD162" s="1"/>
      <c r="QVE162" s="1"/>
      <c r="QVF162" s="1"/>
      <c r="QVG162" s="1"/>
      <c r="QVH162" s="1"/>
      <c r="QVI162" s="1"/>
      <c r="QVJ162" s="1"/>
      <c r="QVK162" s="1"/>
      <c r="QVL162" s="1"/>
      <c r="QVM162" s="1"/>
      <c r="QVN162" s="1"/>
      <c r="QVO162" s="1"/>
      <c r="QVP162" s="1"/>
      <c r="QVQ162" s="1"/>
      <c r="QVR162" s="1"/>
      <c r="QVS162" s="1"/>
      <c r="QVT162" s="1"/>
      <c r="QVU162" s="1"/>
      <c r="QVV162" s="1"/>
      <c r="QVW162" s="1"/>
      <c r="QVX162" s="1"/>
      <c r="QVY162" s="1"/>
      <c r="QVZ162" s="1"/>
      <c r="QWA162" s="1"/>
      <c r="QWB162" s="1"/>
      <c r="QWC162" s="1"/>
      <c r="QWD162" s="1"/>
      <c r="QWE162" s="1"/>
      <c r="QWF162" s="1"/>
      <c r="QWG162" s="1"/>
      <c r="QWH162" s="1"/>
      <c r="QWI162" s="1"/>
      <c r="QWJ162" s="1"/>
      <c r="QWK162" s="1"/>
      <c r="QWL162" s="1"/>
      <c r="QWM162" s="1"/>
      <c r="QWN162" s="1"/>
      <c r="QWO162" s="1"/>
      <c r="QWP162" s="1"/>
      <c r="QWQ162" s="1"/>
      <c r="QWR162" s="1"/>
      <c r="QWS162" s="1"/>
      <c r="QWT162" s="1"/>
      <c r="QWU162" s="1"/>
      <c r="QWV162" s="1"/>
      <c r="QWW162" s="1"/>
      <c r="QWX162" s="1"/>
      <c r="QWY162" s="1"/>
      <c r="QWZ162" s="1"/>
      <c r="QXA162" s="1"/>
      <c r="QXB162" s="1"/>
      <c r="QXC162" s="1"/>
      <c r="QXD162" s="1"/>
      <c r="QXE162" s="1"/>
      <c r="QXF162" s="1"/>
      <c r="QXG162" s="1"/>
      <c r="QXH162" s="1"/>
      <c r="QXI162" s="1"/>
      <c r="QXJ162" s="1"/>
      <c r="QXK162" s="1"/>
      <c r="QXL162" s="1"/>
      <c r="QXM162" s="1"/>
      <c r="QXN162" s="1"/>
      <c r="QXO162" s="1"/>
      <c r="QXP162" s="1"/>
      <c r="QXQ162" s="1"/>
      <c r="QXR162" s="1"/>
      <c r="QXS162" s="1"/>
      <c r="QXT162" s="1"/>
      <c r="QXU162" s="1"/>
      <c r="QXV162" s="1"/>
      <c r="QXW162" s="1"/>
      <c r="QXX162" s="1"/>
      <c r="QXY162" s="1"/>
      <c r="QXZ162" s="1"/>
      <c r="QYA162" s="1"/>
      <c r="QYB162" s="1"/>
      <c r="QYC162" s="1"/>
      <c r="QYD162" s="1"/>
      <c r="QYE162" s="1"/>
      <c r="QYF162" s="1"/>
      <c r="QYG162" s="1"/>
      <c r="QYH162" s="1"/>
      <c r="QYI162" s="1"/>
      <c r="QYJ162" s="1"/>
      <c r="QYK162" s="1"/>
      <c r="QYL162" s="1"/>
      <c r="QYM162" s="1"/>
      <c r="QYN162" s="1"/>
      <c r="QYO162" s="1"/>
      <c r="QYP162" s="1"/>
      <c r="QYQ162" s="1"/>
      <c r="QYR162" s="1"/>
      <c r="QYS162" s="1"/>
      <c r="QYT162" s="1"/>
      <c r="QYU162" s="1"/>
      <c r="QYV162" s="1"/>
      <c r="QYW162" s="1"/>
      <c r="QYX162" s="1"/>
      <c r="QYY162" s="1"/>
      <c r="QYZ162" s="1"/>
      <c r="QZA162" s="1"/>
      <c r="QZB162" s="1"/>
      <c r="QZC162" s="1"/>
      <c r="QZD162" s="1"/>
      <c r="QZE162" s="1"/>
      <c r="QZF162" s="1"/>
      <c r="QZG162" s="1"/>
      <c r="QZH162" s="1"/>
      <c r="QZI162" s="1"/>
      <c r="QZJ162" s="1"/>
      <c r="QZK162" s="1"/>
      <c r="QZL162" s="1"/>
      <c r="QZM162" s="1"/>
      <c r="QZN162" s="1"/>
      <c r="QZO162" s="1"/>
      <c r="QZP162" s="1"/>
      <c r="QZQ162" s="1"/>
      <c r="QZR162" s="1"/>
      <c r="QZS162" s="1"/>
      <c r="QZT162" s="1"/>
      <c r="QZU162" s="1"/>
      <c r="QZV162" s="1"/>
      <c r="QZW162" s="1"/>
      <c r="QZX162" s="1"/>
      <c r="QZY162" s="1"/>
      <c r="QZZ162" s="1"/>
      <c r="RAA162" s="1"/>
      <c r="RAB162" s="1"/>
      <c r="RAC162" s="1"/>
      <c r="RAD162" s="1"/>
      <c r="RAE162" s="1"/>
      <c r="RAF162" s="1"/>
      <c r="RAG162" s="1"/>
      <c r="RAH162" s="1"/>
      <c r="RAI162" s="1"/>
      <c r="RAJ162" s="1"/>
      <c r="RAK162" s="1"/>
      <c r="RAL162" s="1"/>
      <c r="RAM162" s="1"/>
      <c r="RAN162" s="1"/>
      <c r="RAO162" s="1"/>
      <c r="RAP162" s="1"/>
      <c r="RAQ162" s="1"/>
      <c r="RAR162" s="1"/>
      <c r="RAS162" s="1"/>
      <c r="RAT162" s="1"/>
      <c r="RAU162" s="1"/>
      <c r="RAV162" s="1"/>
      <c r="RAW162" s="1"/>
      <c r="RAX162" s="1"/>
      <c r="RAY162" s="1"/>
      <c r="RAZ162" s="1"/>
      <c r="RBA162" s="1"/>
      <c r="RBB162" s="1"/>
      <c r="RBC162" s="1"/>
      <c r="RBD162" s="1"/>
      <c r="RBE162" s="1"/>
      <c r="RBF162" s="1"/>
      <c r="RBG162" s="1"/>
      <c r="RBH162" s="1"/>
      <c r="RBI162" s="1"/>
      <c r="RBJ162" s="1"/>
      <c r="RBK162" s="1"/>
      <c r="RBL162" s="1"/>
      <c r="RBM162" s="1"/>
      <c r="RBN162" s="1"/>
      <c r="RBO162" s="1"/>
      <c r="RBP162" s="1"/>
      <c r="RBQ162" s="1"/>
      <c r="RBR162" s="1"/>
      <c r="RBS162" s="1"/>
      <c r="RBT162" s="1"/>
      <c r="RBU162" s="1"/>
      <c r="RBV162" s="1"/>
      <c r="RBW162" s="1"/>
      <c r="RBX162" s="1"/>
      <c r="RBY162" s="1"/>
      <c r="RBZ162" s="1"/>
      <c r="RCA162" s="1"/>
      <c r="RCB162" s="1"/>
      <c r="RCC162" s="1"/>
      <c r="RCD162" s="1"/>
      <c r="RCE162" s="1"/>
      <c r="RCF162" s="1"/>
      <c r="RCG162" s="1"/>
      <c r="RCH162" s="1"/>
      <c r="RCI162" s="1"/>
      <c r="RCJ162" s="1"/>
      <c r="RCK162" s="1"/>
      <c r="RCL162" s="1"/>
      <c r="RCM162" s="1"/>
      <c r="RCN162" s="1"/>
      <c r="RCO162" s="1"/>
      <c r="RCP162" s="1"/>
      <c r="RCQ162" s="1"/>
      <c r="RCR162" s="1"/>
      <c r="RCS162" s="1"/>
      <c r="RCT162" s="1"/>
      <c r="RCU162" s="1"/>
      <c r="RCV162" s="1"/>
      <c r="RCW162" s="1"/>
      <c r="RCX162" s="1"/>
      <c r="RCY162" s="1"/>
      <c r="RCZ162" s="1"/>
      <c r="RDA162" s="1"/>
      <c r="RDB162" s="1"/>
      <c r="RDC162" s="1"/>
      <c r="RDD162" s="1"/>
      <c r="RDE162" s="1"/>
      <c r="RDF162" s="1"/>
      <c r="RDG162" s="1"/>
      <c r="RDH162" s="1"/>
      <c r="RDI162" s="1"/>
      <c r="RDJ162" s="1"/>
      <c r="RDK162" s="1"/>
      <c r="RDL162" s="1"/>
      <c r="RDM162" s="1"/>
      <c r="RDN162" s="1"/>
      <c r="RDO162" s="1"/>
      <c r="RDP162" s="1"/>
      <c r="RDQ162" s="1"/>
      <c r="RDR162" s="1"/>
      <c r="RDS162" s="1"/>
      <c r="RDT162" s="1"/>
      <c r="RDU162" s="1"/>
      <c r="RDV162" s="1"/>
      <c r="RDW162" s="1"/>
      <c r="RDX162" s="1"/>
      <c r="RDY162" s="1"/>
      <c r="RDZ162" s="1"/>
      <c r="REA162" s="1"/>
      <c r="REB162" s="1"/>
      <c r="REC162" s="1"/>
      <c r="RED162" s="1"/>
      <c r="REE162" s="1"/>
      <c r="REF162" s="1"/>
      <c r="REG162" s="1"/>
      <c r="REH162" s="1"/>
      <c r="REI162" s="1"/>
      <c r="REJ162" s="1"/>
      <c r="REK162" s="1"/>
      <c r="REL162" s="1"/>
      <c r="REM162" s="1"/>
      <c r="REN162" s="1"/>
      <c r="REO162" s="1"/>
      <c r="REP162" s="1"/>
      <c r="REQ162" s="1"/>
      <c r="RER162" s="1"/>
      <c r="RES162" s="1"/>
      <c r="RET162" s="1"/>
      <c r="REU162" s="1"/>
      <c r="REV162" s="1"/>
      <c r="REW162" s="1"/>
      <c r="REX162" s="1"/>
      <c r="REY162" s="1"/>
      <c r="REZ162" s="1"/>
      <c r="RFA162" s="1"/>
      <c r="RFB162" s="1"/>
      <c r="RFC162" s="1"/>
      <c r="RFD162" s="1"/>
      <c r="RFE162" s="1"/>
      <c r="RFF162" s="1"/>
      <c r="RFG162" s="1"/>
      <c r="RFH162" s="1"/>
      <c r="RFI162" s="1"/>
      <c r="RFJ162" s="1"/>
      <c r="RFK162" s="1"/>
      <c r="RFL162" s="1"/>
      <c r="RFM162" s="1"/>
      <c r="RFN162" s="1"/>
      <c r="RFO162" s="1"/>
      <c r="RFP162" s="1"/>
      <c r="RFQ162" s="1"/>
      <c r="RFR162" s="1"/>
      <c r="RFS162" s="1"/>
      <c r="RFT162" s="1"/>
      <c r="RFU162" s="1"/>
      <c r="RFV162" s="1"/>
      <c r="RFW162" s="1"/>
      <c r="RFX162" s="1"/>
      <c r="RFY162" s="1"/>
      <c r="RFZ162" s="1"/>
      <c r="RGA162" s="1"/>
      <c r="RGB162" s="1"/>
      <c r="RGC162" s="1"/>
      <c r="RGD162" s="1"/>
      <c r="RGE162" s="1"/>
      <c r="RGF162" s="1"/>
      <c r="RGG162" s="1"/>
      <c r="RGH162" s="1"/>
      <c r="RGI162" s="1"/>
      <c r="RGJ162" s="1"/>
      <c r="RGK162" s="1"/>
      <c r="RGL162" s="1"/>
      <c r="RGM162" s="1"/>
      <c r="RGN162" s="1"/>
      <c r="RGO162" s="1"/>
      <c r="RGP162" s="1"/>
      <c r="RGQ162" s="1"/>
      <c r="RGR162" s="1"/>
      <c r="RGS162" s="1"/>
      <c r="RGT162" s="1"/>
      <c r="RGU162" s="1"/>
      <c r="RGV162" s="1"/>
      <c r="RGW162" s="1"/>
      <c r="RGX162" s="1"/>
      <c r="RGY162" s="1"/>
      <c r="RGZ162" s="1"/>
      <c r="RHA162" s="1"/>
      <c r="RHB162" s="1"/>
      <c r="RHC162" s="1"/>
      <c r="RHD162" s="1"/>
      <c r="RHE162" s="1"/>
      <c r="RHF162" s="1"/>
      <c r="RHG162" s="1"/>
      <c r="RHH162" s="1"/>
      <c r="RHI162" s="1"/>
      <c r="RHJ162" s="1"/>
      <c r="RHK162" s="1"/>
      <c r="RHL162" s="1"/>
      <c r="RHM162" s="1"/>
      <c r="RHN162" s="1"/>
      <c r="RHO162" s="1"/>
      <c r="RHP162" s="1"/>
      <c r="RHQ162" s="1"/>
      <c r="RHR162" s="1"/>
      <c r="RHS162" s="1"/>
      <c r="RHT162" s="1"/>
      <c r="RHU162" s="1"/>
      <c r="RHV162" s="1"/>
      <c r="RHW162" s="1"/>
      <c r="RHX162" s="1"/>
      <c r="RHY162" s="1"/>
      <c r="RHZ162" s="1"/>
      <c r="RIA162" s="1"/>
      <c r="RIB162" s="1"/>
      <c r="RIC162" s="1"/>
      <c r="RID162" s="1"/>
      <c r="RIE162" s="1"/>
      <c r="RIF162" s="1"/>
      <c r="RIG162" s="1"/>
      <c r="RIH162" s="1"/>
      <c r="RII162" s="1"/>
      <c r="RIJ162" s="1"/>
      <c r="RIK162" s="1"/>
      <c r="RIL162" s="1"/>
      <c r="RIM162" s="1"/>
      <c r="RIN162" s="1"/>
      <c r="RIO162" s="1"/>
      <c r="RIP162" s="1"/>
      <c r="RIQ162" s="1"/>
      <c r="RIR162" s="1"/>
      <c r="RIS162" s="1"/>
      <c r="RIT162" s="1"/>
      <c r="RIU162" s="1"/>
      <c r="RIV162" s="1"/>
      <c r="RIW162" s="1"/>
      <c r="RIX162" s="1"/>
      <c r="RIY162" s="1"/>
      <c r="RIZ162" s="1"/>
      <c r="RJA162" s="1"/>
      <c r="RJB162" s="1"/>
      <c r="RJC162" s="1"/>
      <c r="RJD162" s="1"/>
      <c r="RJE162" s="1"/>
      <c r="RJF162" s="1"/>
      <c r="RJG162" s="1"/>
      <c r="RJH162" s="1"/>
      <c r="RJI162" s="1"/>
      <c r="RJJ162" s="1"/>
      <c r="RJK162" s="1"/>
      <c r="RJL162" s="1"/>
      <c r="RJM162" s="1"/>
      <c r="RJN162" s="1"/>
      <c r="RJO162" s="1"/>
      <c r="RJP162" s="1"/>
      <c r="RJQ162" s="1"/>
      <c r="RJR162" s="1"/>
      <c r="RJS162" s="1"/>
      <c r="RJT162" s="1"/>
      <c r="RJU162" s="1"/>
      <c r="RJV162" s="1"/>
      <c r="RJW162" s="1"/>
      <c r="RJX162" s="1"/>
      <c r="RJY162" s="1"/>
      <c r="RJZ162" s="1"/>
      <c r="RKA162" s="1"/>
      <c r="RKB162" s="1"/>
      <c r="RKC162" s="1"/>
      <c r="RKD162" s="1"/>
      <c r="RKE162" s="1"/>
      <c r="RKF162" s="1"/>
      <c r="RKG162" s="1"/>
      <c r="RKH162" s="1"/>
      <c r="RKI162" s="1"/>
      <c r="RKJ162" s="1"/>
      <c r="RKK162" s="1"/>
      <c r="RKL162" s="1"/>
      <c r="RKM162" s="1"/>
      <c r="RKN162" s="1"/>
      <c r="RKO162" s="1"/>
      <c r="RKP162" s="1"/>
      <c r="RKQ162" s="1"/>
      <c r="RKR162" s="1"/>
      <c r="RKS162" s="1"/>
      <c r="RKT162" s="1"/>
      <c r="RKU162" s="1"/>
      <c r="RKV162" s="1"/>
      <c r="RKW162" s="1"/>
      <c r="RKX162" s="1"/>
      <c r="RKY162" s="1"/>
      <c r="RKZ162" s="1"/>
      <c r="RLA162" s="1"/>
      <c r="RLB162" s="1"/>
      <c r="RLC162" s="1"/>
      <c r="RLD162" s="1"/>
      <c r="RLE162" s="1"/>
      <c r="RLF162" s="1"/>
      <c r="RLG162" s="1"/>
      <c r="RLH162" s="1"/>
      <c r="RLI162" s="1"/>
      <c r="RLJ162" s="1"/>
      <c r="RLK162" s="1"/>
      <c r="RLL162" s="1"/>
      <c r="RLM162" s="1"/>
      <c r="RLN162" s="1"/>
      <c r="RLO162" s="1"/>
      <c r="RLP162" s="1"/>
      <c r="RLQ162" s="1"/>
      <c r="RLR162" s="1"/>
      <c r="RLS162" s="1"/>
      <c r="RLT162" s="1"/>
      <c r="RLU162" s="1"/>
      <c r="RLV162" s="1"/>
      <c r="RLW162" s="1"/>
      <c r="RLX162" s="1"/>
      <c r="RLY162" s="1"/>
      <c r="RLZ162" s="1"/>
      <c r="RMA162" s="1"/>
      <c r="RMB162" s="1"/>
      <c r="RMC162" s="1"/>
      <c r="RMD162" s="1"/>
      <c r="RME162" s="1"/>
      <c r="RMF162" s="1"/>
      <c r="RMG162" s="1"/>
      <c r="RMH162" s="1"/>
      <c r="RMI162" s="1"/>
      <c r="RMJ162" s="1"/>
      <c r="RMK162" s="1"/>
      <c r="RML162" s="1"/>
      <c r="RMM162" s="1"/>
      <c r="RMN162" s="1"/>
      <c r="RMO162" s="1"/>
      <c r="RMP162" s="1"/>
      <c r="RMQ162" s="1"/>
      <c r="RMR162" s="1"/>
      <c r="RMS162" s="1"/>
      <c r="RMT162" s="1"/>
      <c r="RMU162" s="1"/>
      <c r="RMV162" s="1"/>
      <c r="RMW162" s="1"/>
      <c r="RMX162" s="1"/>
      <c r="RMY162" s="1"/>
      <c r="RMZ162" s="1"/>
      <c r="RNA162" s="1"/>
      <c r="RNB162" s="1"/>
      <c r="RNC162" s="1"/>
      <c r="RND162" s="1"/>
      <c r="RNE162" s="1"/>
      <c r="RNF162" s="1"/>
      <c r="RNG162" s="1"/>
      <c r="RNH162" s="1"/>
      <c r="RNI162" s="1"/>
      <c r="RNJ162" s="1"/>
      <c r="RNK162" s="1"/>
      <c r="RNL162" s="1"/>
      <c r="RNM162" s="1"/>
      <c r="RNN162" s="1"/>
      <c r="RNO162" s="1"/>
      <c r="RNP162" s="1"/>
      <c r="RNQ162" s="1"/>
      <c r="RNR162" s="1"/>
      <c r="RNS162" s="1"/>
      <c r="RNT162" s="1"/>
      <c r="RNU162" s="1"/>
      <c r="RNV162" s="1"/>
      <c r="RNW162" s="1"/>
      <c r="RNX162" s="1"/>
      <c r="RNY162" s="1"/>
      <c r="RNZ162" s="1"/>
      <c r="ROA162" s="1"/>
      <c r="ROB162" s="1"/>
      <c r="ROC162" s="1"/>
      <c r="ROD162" s="1"/>
      <c r="ROE162" s="1"/>
      <c r="ROF162" s="1"/>
      <c r="ROG162" s="1"/>
      <c r="ROH162" s="1"/>
      <c r="ROI162" s="1"/>
      <c r="ROJ162" s="1"/>
      <c r="ROK162" s="1"/>
      <c r="ROL162" s="1"/>
      <c r="ROM162" s="1"/>
      <c r="RON162" s="1"/>
      <c r="ROO162" s="1"/>
      <c r="ROP162" s="1"/>
      <c r="ROQ162" s="1"/>
      <c r="ROR162" s="1"/>
      <c r="ROS162" s="1"/>
      <c r="ROT162" s="1"/>
      <c r="ROU162" s="1"/>
      <c r="ROV162" s="1"/>
      <c r="ROW162" s="1"/>
      <c r="ROX162" s="1"/>
      <c r="ROY162" s="1"/>
      <c r="ROZ162" s="1"/>
      <c r="RPA162" s="1"/>
      <c r="RPB162" s="1"/>
      <c r="RPC162" s="1"/>
      <c r="RPD162" s="1"/>
      <c r="RPE162" s="1"/>
      <c r="RPF162" s="1"/>
      <c r="RPG162" s="1"/>
      <c r="RPH162" s="1"/>
      <c r="RPI162" s="1"/>
      <c r="RPJ162" s="1"/>
      <c r="RPK162" s="1"/>
      <c r="RPL162" s="1"/>
      <c r="RPM162" s="1"/>
      <c r="RPN162" s="1"/>
      <c r="RPO162" s="1"/>
      <c r="RPP162" s="1"/>
      <c r="RPQ162" s="1"/>
      <c r="RPR162" s="1"/>
      <c r="RPS162" s="1"/>
      <c r="RPT162" s="1"/>
      <c r="RPU162" s="1"/>
      <c r="RPV162" s="1"/>
      <c r="RPW162" s="1"/>
      <c r="RPX162" s="1"/>
      <c r="RPY162" s="1"/>
      <c r="RPZ162" s="1"/>
      <c r="RQA162" s="1"/>
      <c r="RQB162" s="1"/>
      <c r="RQC162" s="1"/>
      <c r="RQD162" s="1"/>
      <c r="RQE162" s="1"/>
      <c r="RQF162" s="1"/>
      <c r="RQG162" s="1"/>
      <c r="RQH162" s="1"/>
      <c r="RQI162" s="1"/>
      <c r="RQJ162" s="1"/>
      <c r="RQK162" s="1"/>
      <c r="RQL162" s="1"/>
      <c r="RQM162" s="1"/>
      <c r="RQN162" s="1"/>
      <c r="RQO162" s="1"/>
      <c r="RQP162" s="1"/>
      <c r="RQQ162" s="1"/>
      <c r="RQR162" s="1"/>
      <c r="RQS162" s="1"/>
      <c r="RQT162" s="1"/>
      <c r="RQU162" s="1"/>
      <c r="RQV162" s="1"/>
      <c r="RQW162" s="1"/>
      <c r="RQX162" s="1"/>
      <c r="RQY162" s="1"/>
      <c r="RQZ162" s="1"/>
      <c r="RRA162" s="1"/>
      <c r="RRB162" s="1"/>
      <c r="RRC162" s="1"/>
      <c r="RRD162" s="1"/>
      <c r="RRE162" s="1"/>
      <c r="RRF162" s="1"/>
      <c r="RRG162" s="1"/>
      <c r="RRH162" s="1"/>
      <c r="RRI162" s="1"/>
      <c r="RRJ162" s="1"/>
      <c r="RRK162" s="1"/>
      <c r="RRL162" s="1"/>
      <c r="RRM162" s="1"/>
      <c r="RRN162" s="1"/>
      <c r="RRO162" s="1"/>
      <c r="RRP162" s="1"/>
      <c r="RRQ162" s="1"/>
      <c r="RRR162" s="1"/>
      <c r="RRS162" s="1"/>
      <c r="RRT162" s="1"/>
      <c r="RRU162" s="1"/>
      <c r="RRV162" s="1"/>
      <c r="RRW162" s="1"/>
      <c r="RRX162" s="1"/>
      <c r="RRY162" s="1"/>
      <c r="RRZ162" s="1"/>
      <c r="RSA162" s="1"/>
      <c r="RSB162" s="1"/>
      <c r="RSC162" s="1"/>
      <c r="RSD162" s="1"/>
      <c r="RSE162" s="1"/>
      <c r="RSF162" s="1"/>
      <c r="RSG162" s="1"/>
      <c r="RSH162" s="1"/>
      <c r="RSI162" s="1"/>
      <c r="RSJ162" s="1"/>
      <c r="RSK162" s="1"/>
      <c r="RSL162" s="1"/>
      <c r="RSM162" s="1"/>
      <c r="RSN162" s="1"/>
      <c r="RSO162" s="1"/>
      <c r="RSP162" s="1"/>
      <c r="RSQ162" s="1"/>
      <c r="RSR162" s="1"/>
      <c r="RSS162" s="1"/>
      <c r="RST162" s="1"/>
      <c r="RSU162" s="1"/>
      <c r="RSV162" s="1"/>
      <c r="RSW162" s="1"/>
      <c r="RSX162" s="1"/>
      <c r="RSY162" s="1"/>
      <c r="RSZ162" s="1"/>
      <c r="RTA162" s="1"/>
      <c r="RTB162" s="1"/>
      <c r="RTC162" s="1"/>
      <c r="RTD162" s="1"/>
      <c r="RTE162" s="1"/>
      <c r="RTF162" s="1"/>
      <c r="RTG162" s="1"/>
      <c r="RTH162" s="1"/>
      <c r="RTI162" s="1"/>
      <c r="RTJ162" s="1"/>
      <c r="RTK162" s="1"/>
      <c r="RTL162" s="1"/>
      <c r="RTM162" s="1"/>
      <c r="RTN162" s="1"/>
      <c r="RTO162" s="1"/>
      <c r="RTP162" s="1"/>
      <c r="RTQ162" s="1"/>
      <c r="RTR162" s="1"/>
      <c r="RTS162" s="1"/>
      <c r="RTT162" s="1"/>
      <c r="RTU162" s="1"/>
      <c r="RTV162" s="1"/>
      <c r="RTW162" s="1"/>
      <c r="RTX162" s="1"/>
      <c r="RTY162" s="1"/>
      <c r="RTZ162" s="1"/>
      <c r="RUA162" s="1"/>
      <c r="RUB162" s="1"/>
      <c r="RUC162" s="1"/>
      <c r="RUD162" s="1"/>
      <c r="RUE162" s="1"/>
      <c r="RUF162" s="1"/>
      <c r="RUG162" s="1"/>
      <c r="RUH162" s="1"/>
      <c r="RUI162" s="1"/>
      <c r="RUJ162" s="1"/>
      <c r="RUK162" s="1"/>
      <c r="RUL162" s="1"/>
      <c r="RUM162" s="1"/>
      <c r="RUN162" s="1"/>
      <c r="RUO162" s="1"/>
      <c r="RUP162" s="1"/>
      <c r="RUQ162" s="1"/>
      <c r="RUR162" s="1"/>
      <c r="RUS162" s="1"/>
      <c r="RUT162" s="1"/>
      <c r="RUU162" s="1"/>
      <c r="RUV162" s="1"/>
      <c r="RUW162" s="1"/>
      <c r="RUX162" s="1"/>
      <c r="RUY162" s="1"/>
      <c r="RUZ162" s="1"/>
      <c r="RVA162" s="1"/>
      <c r="RVB162" s="1"/>
      <c r="RVC162" s="1"/>
      <c r="RVD162" s="1"/>
      <c r="RVE162" s="1"/>
      <c r="RVF162" s="1"/>
      <c r="RVG162" s="1"/>
      <c r="RVH162" s="1"/>
      <c r="RVI162" s="1"/>
      <c r="RVJ162" s="1"/>
      <c r="RVK162" s="1"/>
      <c r="RVL162" s="1"/>
      <c r="RVM162" s="1"/>
      <c r="RVN162" s="1"/>
      <c r="RVO162" s="1"/>
      <c r="RVP162" s="1"/>
      <c r="RVQ162" s="1"/>
      <c r="RVR162" s="1"/>
      <c r="RVS162" s="1"/>
      <c r="RVT162" s="1"/>
      <c r="RVU162" s="1"/>
      <c r="RVV162" s="1"/>
      <c r="RVW162" s="1"/>
      <c r="RVX162" s="1"/>
      <c r="RVY162" s="1"/>
      <c r="RVZ162" s="1"/>
      <c r="RWA162" s="1"/>
      <c r="RWB162" s="1"/>
      <c r="RWC162" s="1"/>
      <c r="RWD162" s="1"/>
      <c r="RWE162" s="1"/>
      <c r="RWF162" s="1"/>
      <c r="RWG162" s="1"/>
      <c r="RWH162" s="1"/>
      <c r="RWI162" s="1"/>
      <c r="RWJ162" s="1"/>
      <c r="RWK162" s="1"/>
      <c r="RWL162" s="1"/>
      <c r="RWM162" s="1"/>
      <c r="RWN162" s="1"/>
      <c r="RWO162" s="1"/>
      <c r="RWP162" s="1"/>
      <c r="RWQ162" s="1"/>
      <c r="RWR162" s="1"/>
      <c r="RWS162" s="1"/>
      <c r="RWT162" s="1"/>
      <c r="RWU162" s="1"/>
      <c r="RWV162" s="1"/>
      <c r="RWW162" s="1"/>
      <c r="RWX162" s="1"/>
      <c r="RWY162" s="1"/>
      <c r="RWZ162" s="1"/>
      <c r="RXA162" s="1"/>
      <c r="RXB162" s="1"/>
      <c r="RXC162" s="1"/>
      <c r="RXD162" s="1"/>
      <c r="RXE162" s="1"/>
      <c r="RXF162" s="1"/>
      <c r="RXG162" s="1"/>
      <c r="RXH162" s="1"/>
      <c r="RXI162" s="1"/>
      <c r="RXJ162" s="1"/>
      <c r="RXK162" s="1"/>
      <c r="RXL162" s="1"/>
      <c r="RXM162" s="1"/>
      <c r="RXN162" s="1"/>
      <c r="RXO162" s="1"/>
      <c r="RXP162" s="1"/>
      <c r="RXQ162" s="1"/>
      <c r="RXR162" s="1"/>
      <c r="RXS162" s="1"/>
      <c r="RXT162" s="1"/>
      <c r="RXU162" s="1"/>
      <c r="RXV162" s="1"/>
      <c r="RXW162" s="1"/>
      <c r="RXX162" s="1"/>
      <c r="RXY162" s="1"/>
      <c r="RXZ162" s="1"/>
      <c r="RYA162" s="1"/>
      <c r="RYB162" s="1"/>
      <c r="RYC162" s="1"/>
      <c r="RYD162" s="1"/>
      <c r="RYE162" s="1"/>
      <c r="RYF162" s="1"/>
      <c r="RYG162" s="1"/>
      <c r="RYH162" s="1"/>
      <c r="RYI162" s="1"/>
      <c r="RYJ162" s="1"/>
      <c r="RYK162" s="1"/>
      <c r="RYL162" s="1"/>
      <c r="RYM162" s="1"/>
      <c r="RYN162" s="1"/>
      <c r="RYO162" s="1"/>
      <c r="RYP162" s="1"/>
      <c r="RYQ162" s="1"/>
      <c r="RYR162" s="1"/>
      <c r="RYS162" s="1"/>
      <c r="RYT162" s="1"/>
      <c r="RYU162" s="1"/>
      <c r="RYV162" s="1"/>
      <c r="RYW162" s="1"/>
      <c r="RYX162" s="1"/>
      <c r="RYY162" s="1"/>
      <c r="RYZ162" s="1"/>
      <c r="RZA162" s="1"/>
      <c r="RZB162" s="1"/>
      <c r="RZC162" s="1"/>
      <c r="RZD162" s="1"/>
      <c r="RZE162" s="1"/>
      <c r="RZF162" s="1"/>
      <c r="RZG162" s="1"/>
      <c r="RZH162" s="1"/>
      <c r="RZI162" s="1"/>
      <c r="RZJ162" s="1"/>
      <c r="RZK162" s="1"/>
      <c r="RZL162" s="1"/>
      <c r="RZM162" s="1"/>
      <c r="RZN162" s="1"/>
      <c r="RZO162" s="1"/>
      <c r="RZP162" s="1"/>
      <c r="RZQ162" s="1"/>
      <c r="RZR162" s="1"/>
      <c r="RZS162" s="1"/>
      <c r="RZT162" s="1"/>
      <c r="RZU162" s="1"/>
      <c r="RZV162" s="1"/>
      <c r="RZW162" s="1"/>
      <c r="RZX162" s="1"/>
      <c r="RZY162" s="1"/>
      <c r="RZZ162" s="1"/>
      <c r="SAA162" s="1"/>
      <c r="SAB162" s="1"/>
      <c r="SAC162" s="1"/>
      <c r="SAD162" s="1"/>
      <c r="SAE162" s="1"/>
      <c r="SAF162" s="1"/>
      <c r="SAG162" s="1"/>
      <c r="SAH162" s="1"/>
      <c r="SAI162" s="1"/>
      <c r="SAJ162" s="1"/>
      <c r="SAK162" s="1"/>
      <c r="SAL162" s="1"/>
      <c r="SAM162" s="1"/>
      <c r="SAN162" s="1"/>
      <c r="SAO162" s="1"/>
      <c r="SAP162" s="1"/>
      <c r="SAQ162" s="1"/>
      <c r="SAR162" s="1"/>
      <c r="SAS162" s="1"/>
      <c r="SAT162" s="1"/>
      <c r="SAU162" s="1"/>
      <c r="SAV162" s="1"/>
      <c r="SAW162" s="1"/>
      <c r="SAX162" s="1"/>
      <c r="SAY162" s="1"/>
      <c r="SAZ162" s="1"/>
      <c r="SBA162" s="1"/>
      <c r="SBB162" s="1"/>
      <c r="SBC162" s="1"/>
      <c r="SBD162" s="1"/>
      <c r="SBE162" s="1"/>
      <c r="SBF162" s="1"/>
      <c r="SBG162" s="1"/>
      <c r="SBH162" s="1"/>
      <c r="SBI162" s="1"/>
      <c r="SBJ162" s="1"/>
      <c r="SBK162" s="1"/>
      <c r="SBL162" s="1"/>
      <c r="SBM162" s="1"/>
      <c r="SBN162" s="1"/>
      <c r="SBO162" s="1"/>
      <c r="SBP162" s="1"/>
      <c r="SBQ162" s="1"/>
      <c r="SBR162" s="1"/>
      <c r="SBS162" s="1"/>
      <c r="SBT162" s="1"/>
      <c r="SBU162" s="1"/>
      <c r="SBV162" s="1"/>
      <c r="SBW162" s="1"/>
      <c r="SBX162" s="1"/>
      <c r="SBY162" s="1"/>
      <c r="SBZ162" s="1"/>
      <c r="SCA162" s="1"/>
      <c r="SCB162" s="1"/>
      <c r="SCC162" s="1"/>
      <c r="SCD162" s="1"/>
      <c r="SCE162" s="1"/>
      <c r="SCF162" s="1"/>
      <c r="SCG162" s="1"/>
      <c r="SCH162" s="1"/>
      <c r="SCI162" s="1"/>
      <c r="SCJ162" s="1"/>
      <c r="SCK162" s="1"/>
      <c r="SCL162" s="1"/>
      <c r="SCM162" s="1"/>
      <c r="SCN162" s="1"/>
      <c r="SCO162" s="1"/>
      <c r="SCP162" s="1"/>
      <c r="SCQ162" s="1"/>
      <c r="SCR162" s="1"/>
      <c r="SCS162" s="1"/>
      <c r="SCT162" s="1"/>
      <c r="SCU162" s="1"/>
      <c r="SCV162" s="1"/>
      <c r="SCW162" s="1"/>
      <c r="SCX162" s="1"/>
      <c r="SCY162" s="1"/>
      <c r="SCZ162" s="1"/>
      <c r="SDA162" s="1"/>
      <c r="SDB162" s="1"/>
      <c r="SDC162" s="1"/>
      <c r="SDD162" s="1"/>
      <c r="SDE162" s="1"/>
      <c r="SDF162" s="1"/>
      <c r="SDG162" s="1"/>
      <c r="SDH162" s="1"/>
      <c r="SDI162" s="1"/>
      <c r="SDJ162" s="1"/>
      <c r="SDK162" s="1"/>
      <c r="SDL162" s="1"/>
      <c r="SDM162" s="1"/>
      <c r="SDN162" s="1"/>
      <c r="SDO162" s="1"/>
      <c r="SDP162" s="1"/>
      <c r="SDQ162" s="1"/>
      <c r="SDR162" s="1"/>
      <c r="SDS162" s="1"/>
      <c r="SDT162" s="1"/>
      <c r="SDU162" s="1"/>
      <c r="SDV162" s="1"/>
      <c r="SDW162" s="1"/>
      <c r="SDX162" s="1"/>
      <c r="SDY162" s="1"/>
      <c r="SDZ162" s="1"/>
      <c r="SEA162" s="1"/>
      <c r="SEB162" s="1"/>
      <c r="SEC162" s="1"/>
      <c r="SED162" s="1"/>
      <c r="SEE162" s="1"/>
      <c r="SEF162" s="1"/>
      <c r="SEG162" s="1"/>
      <c r="SEH162" s="1"/>
      <c r="SEI162" s="1"/>
      <c r="SEJ162" s="1"/>
      <c r="SEK162" s="1"/>
      <c r="SEL162" s="1"/>
      <c r="SEM162" s="1"/>
      <c r="SEN162" s="1"/>
      <c r="SEO162" s="1"/>
      <c r="SEP162" s="1"/>
      <c r="SEQ162" s="1"/>
      <c r="SER162" s="1"/>
      <c r="SES162" s="1"/>
      <c r="SET162" s="1"/>
      <c r="SEU162" s="1"/>
      <c r="SEV162" s="1"/>
      <c r="SEW162" s="1"/>
      <c r="SEX162" s="1"/>
      <c r="SEY162" s="1"/>
      <c r="SEZ162" s="1"/>
      <c r="SFA162" s="1"/>
      <c r="SFB162" s="1"/>
      <c r="SFC162" s="1"/>
      <c r="SFD162" s="1"/>
      <c r="SFE162" s="1"/>
      <c r="SFF162" s="1"/>
      <c r="SFG162" s="1"/>
      <c r="SFH162" s="1"/>
      <c r="SFI162" s="1"/>
      <c r="SFJ162" s="1"/>
      <c r="SFK162" s="1"/>
      <c r="SFL162" s="1"/>
      <c r="SFM162" s="1"/>
      <c r="SFN162" s="1"/>
      <c r="SFO162" s="1"/>
      <c r="SFP162" s="1"/>
      <c r="SFQ162" s="1"/>
      <c r="SFR162" s="1"/>
      <c r="SFS162" s="1"/>
      <c r="SFT162" s="1"/>
      <c r="SFU162" s="1"/>
      <c r="SFV162" s="1"/>
      <c r="SFW162" s="1"/>
      <c r="SFX162" s="1"/>
      <c r="SFY162" s="1"/>
      <c r="SFZ162" s="1"/>
      <c r="SGA162" s="1"/>
      <c r="SGB162" s="1"/>
      <c r="SGC162" s="1"/>
      <c r="SGD162" s="1"/>
      <c r="SGE162" s="1"/>
      <c r="SGF162" s="1"/>
      <c r="SGG162" s="1"/>
      <c r="SGH162" s="1"/>
      <c r="SGI162" s="1"/>
      <c r="SGJ162" s="1"/>
      <c r="SGK162" s="1"/>
      <c r="SGL162" s="1"/>
      <c r="SGM162" s="1"/>
      <c r="SGN162" s="1"/>
      <c r="SGO162" s="1"/>
      <c r="SGP162" s="1"/>
      <c r="SGQ162" s="1"/>
      <c r="SGR162" s="1"/>
      <c r="SGS162" s="1"/>
      <c r="SGT162" s="1"/>
      <c r="SGU162" s="1"/>
      <c r="SGV162" s="1"/>
      <c r="SGW162" s="1"/>
      <c r="SGX162" s="1"/>
      <c r="SGY162" s="1"/>
      <c r="SGZ162" s="1"/>
      <c r="SHA162" s="1"/>
      <c r="SHB162" s="1"/>
      <c r="SHC162" s="1"/>
      <c r="SHD162" s="1"/>
      <c r="SHE162" s="1"/>
      <c r="SHF162" s="1"/>
      <c r="SHG162" s="1"/>
      <c r="SHH162" s="1"/>
      <c r="SHI162" s="1"/>
      <c r="SHJ162" s="1"/>
      <c r="SHK162" s="1"/>
      <c r="SHL162" s="1"/>
      <c r="SHM162" s="1"/>
      <c r="SHN162" s="1"/>
      <c r="SHO162" s="1"/>
      <c r="SHP162" s="1"/>
      <c r="SHQ162" s="1"/>
      <c r="SHR162" s="1"/>
      <c r="SHS162" s="1"/>
      <c r="SHT162" s="1"/>
      <c r="SHU162" s="1"/>
      <c r="SHV162" s="1"/>
      <c r="SHW162" s="1"/>
      <c r="SHX162" s="1"/>
      <c r="SHY162" s="1"/>
      <c r="SHZ162" s="1"/>
      <c r="SIA162" s="1"/>
      <c r="SIB162" s="1"/>
      <c r="SIC162" s="1"/>
      <c r="SID162" s="1"/>
      <c r="SIE162" s="1"/>
      <c r="SIF162" s="1"/>
      <c r="SIG162" s="1"/>
      <c r="SIH162" s="1"/>
      <c r="SII162" s="1"/>
      <c r="SIJ162" s="1"/>
      <c r="SIK162" s="1"/>
      <c r="SIL162" s="1"/>
      <c r="SIM162" s="1"/>
      <c r="SIN162" s="1"/>
      <c r="SIO162" s="1"/>
      <c r="SIP162" s="1"/>
      <c r="SIQ162" s="1"/>
      <c r="SIR162" s="1"/>
      <c r="SIS162" s="1"/>
      <c r="SIT162" s="1"/>
      <c r="SIU162" s="1"/>
      <c r="SIV162" s="1"/>
      <c r="SIW162" s="1"/>
      <c r="SIX162" s="1"/>
      <c r="SIY162" s="1"/>
      <c r="SIZ162" s="1"/>
      <c r="SJA162" s="1"/>
      <c r="SJB162" s="1"/>
      <c r="SJC162" s="1"/>
      <c r="SJD162" s="1"/>
      <c r="SJE162" s="1"/>
      <c r="SJF162" s="1"/>
      <c r="SJG162" s="1"/>
      <c r="SJH162" s="1"/>
      <c r="SJI162" s="1"/>
      <c r="SJJ162" s="1"/>
      <c r="SJK162" s="1"/>
      <c r="SJL162" s="1"/>
      <c r="SJM162" s="1"/>
      <c r="SJN162" s="1"/>
      <c r="SJO162" s="1"/>
      <c r="SJP162" s="1"/>
      <c r="SJQ162" s="1"/>
      <c r="SJR162" s="1"/>
      <c r="SJS162" s="1"/>
      <c r="SJT162" s="1"/>
      <c r="SJU162" s="1"/>
      <c r="SJV162" s="1"/>
      <c r="SJW162" s="1"/>
      <c r="SJX162" s="1"/>
      <c r="SJY162" s="1"/>
      <c r="SJZ162" s="1"/>
      <c r="SKA162" s="1"/>
      <c r="SKB162" s="1"/>
      <c r="SKC162" s="1"/>
      <c r="SKD162" s="1"/>
      <c r="SKE162" s="1"/>
      <c r="SKF162" s="1"/>
      <c r="SKG162" s="1"/>
      <c r="SKH162" s="1"/>
      <c r="SKI162" s="1"/>
      <c r="SKJ162" s="1"/>
      <c r="SKK162" s="1"/>
      <c r="SKL162" s="1"/>
      <c r="SKM162" s="1"/>
      <c r="SKN162" s="1"/>
      <c r="SKO162" s="1"/>
      <c r="SKP162" s="1"/>
      <c r="SKQ162" s="1"/>
      <c r="SKR162" s="1"/>
      <c r="SKS162" s="1"/>
      <c r="SKT162" s="1"/>
      <c r="SKU162" s="1"/>
      <c r="SKV162" s="1"/>
      <c r="SKW162" s="1"/>
      <c r="SKX162" s="1"/>
      <c r="SKY162" s="1"/>
      <c r="SKZ162" s="1"/>
      <c r="SLA162" s="1"/>
      <c r="SLB162" s="1"/>
      <c r="SLC162" s="1"/>
      <c r="SLD162" s="1"/>
      <c r="SLE162" s="1"/>
      <c r="SLF162" s="1"/>
      <c r="SLG162" s="1"/>
      <c r="SLH162" s="1"/>
      <c r="SLI162" s="1"/>
      <c r="SLJ162" s="1"/>
      <c r="SLK162" s="1"/>
      <c r="SLL162" s="1"/>
      <c r="SLM162" s="1"/>
      <c r="SLN162" s="1"/>
      <c r="SLO162" s="1"/>
      <c r="SLP162" s="1"/>
      <c r="SLQ162" s="1"/>
      <c r="SLR162" s="1"/>
      <c r="SLS162" s="1"/>
      <c r="SLT162" s="1"/>
      <c r="SLU162" s="1"/>
      <c r="SLV162" s="1"/>
      <c r="SLW162" s="1"/>
      <c r="SLX162" s="1"/>
      <c r="SLY162" s="1"/>
      <c r="SLZ162" s="1"/>
      <c r="SMA162" s="1"/>
      <c r="SMB162" s="1"/>
      <c r="SMC162" s="1"/>
      <c r="SMD162" s="1"/>
      <c r="SME162" s="1"/>
      <c r="SMF162" s="1"/>
      <c r="SMG162" s="1"/>
      <c r="SMH162" s="1"/>
      <c r="SMI162" s="1"/>
      <c r="SMJ162" s="1"/>
      <c r="SMK162" s="1"/>
      <c r="SML162" s="1"/>
      <c r="SMM162" s="1"/>
      <c r="SMN162" s="1"/>
      <c r="SMO162" s="1"/>
      <c r="SMP162" s="1"/>
      <c r="SMQ162" s="1"/>
      <c r="SMR162" s="1"/>
      <c r="SMS162" s="1"/>
      <c r="SMT162" s="1"/>
      <c r="SMU162" s="1"/>
      <c r="SMV162" s="1"/>
      <c r="SMW162" s="1"/>
      <c r="SMX162" s="1"/>
      <c r="SMY162" s="1"/>
      <c r="SMZ162" s="1"/>
      <c r="SNA162" s="1"/>
      <c r="SNB162" s="1"/>
      <c r="SNC162" s="1"/>
      <c r="SND162" s="1"/>
      <c r="SNE162" s="1"/>
      <c r="SNF162" s="1"/>
      <c r="SNG162" s="1"/>
      <c r="SNH162" s="1"/>
      <c r="SNI162" s="1"/>
      <c r="SNJ162" s="1"/>
      <c r="SNK162" s="1"/>
      <c r="SNL162" s="1"/>
      <c r="SNM162" s="1"/>
      <c r="SNN162" s="1"/>
      <c r="SNO162" s="1"/>
      <c r="SNP162" s="1"/>
      <c r="SNQ162" s="1"/>
      <c r="SNR162" s="1"/>
      <c r="SNS162" s="1"/>
      <c r="SNT162" s="1"/>
      <c r="SNU162" s="1"/>
      <c r="SNV162" s="1"/>
      <c r="SNW162" s="1"/>
      <c r="SNX162" s="1"/>
      <c r="SNY162" s="1"/>
      <c r="SNZ162" s="1"/>
      <c r="SOA162" s="1"/>
      <c r="SOB162" s="1"/>
      <c r="SOC162" s="1"/>
      <c r="SOD162" s="1"/>
      <c r="SOE162" s="1"/>
      <c r="SOF162" s="1"/>
      <c r="SOG162" s="1"/>
      <c r="SOH162" s="1"/>
      <c r="SOI162" s="1"/>
      <c r="SOJ162" s="1"/>
      <c r="SOK162" s="1"/>
      <c r="SOL162" s="1"/>
      <c r="SOM162" s="1"/>
      <c r="SON162" s="1"/>
      <c r="SOO162" s="1"/>
      <c r="SOP162" s="1"/>
      <c r="SOQ162" s="1"/>
      <c r="SOR162" s="1"/>
      <c r="SOS162" s="1"/>
      <c r="SOT162" s="1"/>
      <c r="SOU162" s="1"/>
      <c r="SOV162" s="1"/>
      <c r="SOW162" s="1"/>
      <c r="SOX162" s="1"/>
      <c r="SOY162" s="1"/>
      <c r="SOZ162" s="1"/>
      <c r="SPA162" s="1"/>
      <c r="SPB162" s="1"/>
      <c r="SPC162" s="1"/>
      <c r="SPD162" s="1"/>
      <c r="SPE162" s="1"/>
      <c r="SPF162" s="1"/>
      <c r="SPG162" s="1"/>
      <c r="SPH162" s="1"/>
      <c r="SPI162" s="1"/>
      <c r="SPJ162" s="1"/>
      <c r="SPK162" s="1"/>
      <c r="SPL162" s="1"/>
      <c r="SPM162" s="1"/>
      <c r="SPN162" s="1"/>
      <c r="SPO162" s="1"/>
      <c r="SPP162" s="1"/>
      <c r="SPQ162" s="1"/>
      <c r="SPR162" s="1"/>
      <c r="SPS162" s="1"/>
      <c r="SPT162" s="1"/>
      <c r="SPU162" s="1"/>
      <c r="SPV162" s="1"/>
      <c r="SPW162" s="1"/>
      <c r="SPX162" s="1"/>
      <c r="SPY162" s="1"/>
      <c r="SPZ162" s="1"/>
      <c r="SQA162" s="1"/>
      <c r="SQB162" s="1"/>
      <c r="SQC162" s="1"/>
      <c r="SQD162" s="1"/>
      <c r="SQE162" s="1"/>
      <c r="SQF162" s="1"/>
      <c r="SQG162" s="1"/>
      <c r="SQH162" s="1"/>
      <c r="SQI162" s="1"/>
      <c r="SQJ162" s="1"/>
      <c r="SQK162" s="1"/>
      <c r="SQL162" s="1"/>
      <c r="SQM162" s="1"/>
      <c r="SQN162" s="1"/>
      <c r="SQO162" s="1"/>
      <c r="SQP162" s="1"/>
      <c r="SQQ162" s="1"/>
      <c r="SQR162" s="1"/>
      <c r="SQS162" s="1"/>
      <c r="SQT162" s="1"/>
      <c r="SQU162" s="1"/>
      <c r="SQV162" s="1"/>
      <c r="SQW162" s="1"/>
      <c r="SQX162" s="1"/>
      <c r="SQY162" s="1"/>
      <c r="SQZ162" s="1"/>
      <c r="SRA162" s="1"/>
      <c r="SRB162" s="1"/>
      <c r="SRC162" s="1"/>
      <c r="SRD162" s="1"/>
      <c r="SRE162" s="1"/>
      <c r="SRF162" s="1"/>
      <c r="SRG162" s="1"/>
      <c r="SRH162" s="1"/>
      <c r="SRI162" s="1"/>
      <c r="SRJ162" s="1"/>
      <c r="SRK162" s="1"/>
      <c r="SRL162" s="1"/>
      <c r="SRM162" s="1"/>
      <c r="SRN162" s="1"/>
      <c r="SRO162" s="1"/>
      <c r="SRP162" s="1"/>
      <c r="SRQ162" s="1"/>
      <c r="SRR162" s="1"/>
      <c r="SRS162" s="1"/>
      <c r="SRT162" s="1"/>
      <c r="SRU162" s="1"/>
      <c r="SRV162" s="1"/>
      <c r="SRW162" s="1"/>
      <c r="SRX162" s="1"/>
      <c r="SRY162" s="1"/>
      <c r="SRZ162" s="1"/>
      <c r="SSA162" s="1"/>
      <c r="SSB162" s="1"/>
      <c r="SSC162" s="1"/>
      <c r="SSD162" s="1"/>
      <c r="SSE162" s="1"/>
      <c r="SSF162" s="1"/>
      <c r="SSG162" s="1"/>
      <c r="SSH162" s="1"/>
      <c r="SSI162" s="1"/>
      <c r="SSJ162" s="1"/>
      <c r="SSK162" s="1"/>
      <c r="SSL162" s="1"/>
      <c r="SSM162" s="1"/>
      <c r="SSN162" s="1"/>
      <c r="SSO162" s="1"/>
      <c r="SSP162" s="1"/>
      <c r="SSQ162" s="1"/>
      <c r="SSR162" s="1"/>
      <c r="SSS162" s="1"/>
      <c r="SST162" s="1"/>
      <c r="SSU162" s="1"/>
      <c r="SSV162" s="1"/>
      <c r="SSW162" s="1"/>
      <c r="SSX162" s="1"/>
      <c r="SSY162" s="1"/>
      <c r="SSZ162" s="1"/>
      <c r="STA162" s="1"/>
      <c r="STB162" s="1"/>
      <c r="STC162" s="1"/>
      <c r="STD162" s="1"/>
      <c r="STE162" s="1"/>
      <c r="STF162" s="1"/>
      <c r="STG162" s="1"/>
      <c r="STH162" s="1"/>
      <c r="STI162" s="1"/>
      <c r="STJ162" s="1"/>
      <c r="STK162" s="1"/>
      <c r="STL162" s="1"/>
      <c r="STM162" s="1"/>
      <c r="STN162" s="1"/>
      <c r="STO162" s="1"/>
      <c r="STP162" s="1"/>
      <c r="STQ162" s="1"/>
      <c r="STR162" s="1"/>
      <c r="STS162" s="1"/>
      <c r="STT162" s="1"/>
      <c r="STU162" s="1"/>
      <c r="STV162" s="1"/>
      <c r="STW162" s="1"/>
      <c r="STX162" s="1"/>
      <c r="STY162" s="1"/>
      <c r="STZ162" s="1"/>
      <c r="SUA162" s="1"/>
      <c r="SUB162" s="1"/>
      <c r="SUC162" s="1"/>
      <c r="SUD162" s="1"/>
      <c r="SUE162" s="1"/>
      <c r="SUF162" s="1"/>
      <c r="SUG162" s="1"/>
      <c r="SUH162" s="1"/>
      <c r="SUI162" s="1"/>
      <c r="SUJ162" s="1"/>
      <c r="SUK162" s="1"/>
      <c r="SUL162" s="1"/>
      <c r="SUM162" s="1"/>
      <c r="SUN162" s="1"/>
      <c r="SUO162" s="1"/>
      <c r="SUP162" s="1"/>
      <c r="SUQ162" s="1"/>
      <c r="SUR162" s="1"/>
      <c r="SUS162" s="1"/>
      <c r="SUT162" s="1"/>
      <c r="SUU162" s="1"/>
      <c r="SUV162" s="1"/>
      <c r="SUW162" s="1"/>
      <c r="SUX162" s="1"/>
      <c r="SUY162" s="1"/>
      <c r="SUZ162" s="1"/>
      <c r="SVA162" s="1"/>
      <c r="SVB162" s="1"/>
      <c r="SVC162" s="1"/>
      <c r="SVD162" s="1"/>
      <c r="SVE162" s="1"/>
      <c r="SVF162" s="1"/>
      <c r="SVG162" s="1"/>
      <c r="SVH162" s="1"/>
      <c r="SVI162" s="1"/>
      <c r="SVJ162" s="1"/>
      <c r="SVK162" s="1"/>
      <c r="SVL162" s="1"/>
      <c r="SVM162" s="1"/>
      <c r="SVN162" s="1"/>
      <c r="SVO162" s="1"/>
      <c r="SVP162" s="1"/>
      <c r="SVQ162" s="1"/>
      <c r="SVR162" s="1"/>
      <c r="SVS162" s="1"/>
      <c r="SVT162" s="1"/>
      <c r="SVU162" s="1"/>
      <c r="SVV162" s="1"/>
      <c r="SVW162" s="1"/>
      <c r="SVX162" s="1"/>
      <c r="SVY162" s="1"/>
      <c r="SVZ162" s="1"/>
      <c r="SWA162" s="1"/>
      <c r="SWB162" s="1"/>
      <c r="SWC162" s="1"/>
      <c r="SWD162" s="1"/>
      <c r="SWE162" s="1"/>
      <c r="SWF162" s="1"/>
      <c r="SWG162" s="1"/>
      <c r="SWH162" s="1"/>
      <c r="SWI162" s="1"/>
      <c r="SWJ162" s="1"/>
      <c r="SWK162" s="1"/>
      <c r="SWL162" s="1"/>
      <c r="SWM162" s="1"/>
      <c r="SWN162" s="1"/>
      <c r="SWO162" s="1"/>
      <c r="SWP162" s="1"/>
      <c r="SWQ162" s="1"/>
      <c r="SWR162" s="1"/>
      <c r="SWS162" s="1"/>
      <c r="SWT162" s="1"/>
      <c r="SWU162" s="1"/>
      <c r="SWV162" s="1"/>
      <c r="SWW162" s="1"/>
      <c r="SWX162" s="1"/>
      <c r="SWY162" s="1"/>
      <c r="SWZ162" s="1"/>
      <c r="SXA162" s="1"/>
      <c r="SXB162" s="1"/>
      <c r="SXC162" s="1"/>
      <c r="SXD162" s="1"/>
      <c r="SXE162" s="1"/>
      <c r="SXF162" s="1"/>
      <c r="SXG162" s="1"/>
      <c r="SXH162" s="1"/>
      <c r="SXI162" s="1"/>
      <c r="SXJ162" s="1"/>
      <c r="SXK162" s="1"/>
      <c r="SXL162" s="1"/>
      <c r="SXM162" s="1"/>
      <c r="SXN162" s="1"/>
      <c r="SXO162" s="1"/>
      <c r="SXP162" s="1"/>
      <c r="SXQ162" s="1"/>
      <c r="SXR162" s="1"/>
      <c r="SXS162" s="1"/>
      <c r="SXT162" s="1"/>
      <c r="SXU162" s="1"/>
      <c r="SXV162" s="1"/>
      <c r="SXW162" s="1"/>
      <c r="SXX162" s="1"/>
      <c r="SXY162" s="1"/>
      <c r="SXZ162" s="1"/>
      <c r="SYA162" s="1"/>
      <c r="SYB162" s="1"/>
      <c r="SYC162" s="1"/>
      <c r="SYD162" s="1"/>
      <c r="SYE162" s="1"/>
      <c r="SYF162" s="1"/>
      <c r="SYG162" s="1"/>
      <c r="SYH162" s="1"/>
      <c r="SYI162" s="1"/>
      <c r="SYJ162" s="1"/>
      <c r="SYK162" s="1"/>
      <c r="SYL162" s="1"/>
      <c r="SYM162" s="1"/>
      <c r="SYN162" s="1"/>
      <c r="SYO162" s="1"/>
      <c r="SYP162" s="1"/>
      <c r="SYQ162" s="1"/>
      <c r="SYR162" s="1"/>
      <c r="SYS162" s="1"/>
      <c r="SYT162" s="1"/>
      <c r="SYU162" s="1"/>
      <c r="SYV162" s="1"/>
      <c r="SYW162" s="1"/>
      <c r="SYX162" s="1"/>
      <c r="SYY162" s="1"/>
      <c r="SYZ162" s="1"/>
      <c r="SZA162" s="1"/>
      <c r="SZB162" s="1"/>
      <c r="SZC162" s="1"/>
      <c r="SZD162" s="1"/>
      <c r="SZE162" s="1"/>
      <c r="SZF162" s="1"/>
      <c r="SZG162" s="1"/>
      <c r="SZH162" s="1"/>
      <c r="SZI162" s="1"/>
      <c r="SZJ162" s="1"/>
      <c r="SZK162" s="1"/>
      <c r="SZL162" s="1"/>
      <c r="SZM162" s="1"/>
      <c r="SZN162" s="1"/>
      <c r="SZO162" s="1"/>
      <c r="SZP162" s="1"/>
      <c r="SZQ162" s="1"/>
      <c r="SZR162" s="1"/>
      <c r="SZS162" s="1"/>
      <c r="SZT162" s="1"/>
      <c r="SZU162" s="1"/>
      <c r="SZV162" s="1"/>
      <c r="SZW162" s="1"/>
      <c r="SZX162" s="1"/>
      <c r="SZY162" s="1"/>
      <c r="SZZ162" s="1"/>
      <c r="TAA162" s="1"/>
      <c r="TAB162" s="1"/>
      <c r="TAC162" s="1"/>
      <c r="TAD162" s="1"/>
      <c r="TAE162" s="1"/>
      <c r="TAF162" s="1"/>
      <c r="TAG162" s="1"/>
      <c r="TAH162" s="1"/>
      <c r="TAI162" s="1"/>
      <c r="TAJ162" s="1"/>
      <c r="TAK162" s="1"/>
      <c r="TAL162" s="1"/>
      <c r="TAM162" s="1"/>
      <c r="TAN162" s="1"/>
      <c r="TAO162" s="1"/>
      <c r="TAP162" s="1"/>
      <c r="TAQ162" s="1"/>
      <c r="TAR162" s="1"/>
      <c r="TAS162" s="1"/>
      <c r="TAT162" s="1"/>
      <c r="TAU162" s="1"/>
      <c r="TAV162" s="1"/>
      <c r="TAW162" s="1"/>
      <c r="TAX162" s="1"/>
      <c r="TAY162" s="1"/>
      <c r="TAZ162" s="1"/>
      <c r="TBA162" s="1"/>
      <c r="TBB162" s="1"/>
      <c r="TBC162" s="1"/>
      <c r="TBD162" s="1"/>
      <c r="TBE162" s="1"/>
      <c r="TBF162" s="1"/>
      <c r="TBG162" s="1"/>
      <c r="TBH162" s="1"/>
      <c r="TBI162" s="1"/>
      <c r="TBJ162" s="1"/>
      <c r="TBK162" s="1"/>
      <c r="TBL162" s="1"/>
      <c r="TBM162" s="1"/>
      <c r="TBN162" s="1"/>
      <c r="TBO162" s="1"/>
      <c r="TBP162" s="1"/>
      <c r="TBQ162" s="1"/>
      <c r="TBR162" s="1"/>
      <c r="TBS162" s="1"/>
      <c r="TBT162" s="1"/>
      <c r="TBU162" s="1"/>
      <c r="TBV162" s="1"/>
      <c r="TBW162" s="1"/>
      <c r="TBX162" s="1"/>
      <c r="TBY162" s="1"/>
      <c r="TBZ162" s="1"/>
      <c r="TCA162" s="1"/>
      <c r="TCB162" s="1"/>
      <c r="TCC162" s="1"/>
      <c r="TCD162" s="1"/>
      <c r="TCE162" s="1"/>
      <c r="TCF162" s="1"/>
      <c r="TCG162" s="1"/>
      <c r="TCH162" s="1"/>
      <c r="TCI162" s="1"/>
      <c r="TCJ162" s="1"/>
      <c r="TCK162" s="1"/>
      <c r="TCL162" s="1"/>
      <c r="TCM162" s="1"/>
      <c r="TCN162" s="1"/>
      <c r="TCO162" s="1"/>
      <c r="TCP162" s="1"/>
      <c r="TCQ162" s="1"/>
      <c r="TCR162" s="1"/>
      <c r="TCS162" s="1"/>
      <c r="TCT162" s="1"/>
      <c r="TCU162" s="1"/>
      <c r="TCV162" s="1"/>
      <c r="TCW162" s="1"/>
      <c r="TCX162" s="1"/>
      <c r="TCY162" s="1"/>
      <c r="TCZ162" s="1"/>
      <c r="TDA162" s="1"/>
      <c r="TDB162" s="1"/>
      <c r="TDC162" s="1"/>
      <c r="TDD162" s="1"/>
      <c r="TDE162" s="1"/>
      <c r="TDF162" s="1"/>
      <c r="TDG162" s="1"/>
      <c r="TDH162" s="1"/>
      <c r="TDI162" s="1"/>
      <c r="TDJ162" s="1"/>
      <c r="TDK162" s="1"/>
      <c r="TDL162" s="1"/>
      <c r="TDM162" s="1"/>
      <c r="TDN162" s="1"/>
      <c r="TDO162" s="1"/>
      <c r="TDP162" s="1"/>
      <c r="TDQ162" s="1"/>
      <c r="TDR162" s="1"/>
      <c r="TDS162" s="1"/>
      <c r="TDT162" s="1"/>
      <c r="TDU162" s="1"/>
      <c r="TDV162" s="1"/>
      <c r="TDW162" s="1"/>
      <c r="TDX162" s="1"/>
      <c r="TDY162" s="1"/>
      <c r="TDZ162" s="1"/>
      <c r="TEA162" s="1"/>
      <c r="TEB162" s="1"/>
      <c r="TEC162" s="1"/>
      <c r="TED162" s="1"/>
      <c r="TEE162" s="1"/>
      <c r="TEF162" s="1"/>
      <c r="TEG162" s="1"/>
      <c r="TEH162" s="1"/>
      <c r="TEI162" s="1"/>
      <c r="TEJ162" s="1"/>
      <c r="TEK162" s="1"/>
      <c r="TEL162" s="1"/>
      <c r="TEM162" s="1"/>
      <c r="TEN162" s="1"/>
      <c r="TEO162" s="1"/>
      <c r="TEP162" s="1"/>
      <c r="TEQ162" s="1"/>
      <c r="TER162" s="1"/>
      <c r="TES162" s="1"/>
      <c r="TET162" s="1"/>
      <c r="TEU162" s="1"/>
      <c r="TEV162" s="1"/>
      <c r="TEW162" s="1"/>
      <c r="TEX162" s="1"/>
      <c r="TEY162" s="1"/>
      <c r="TEZ162" s="1"/>
      <c r="TFA162" s="1"/>
      <c r="TFB162" s="1"/>
      <c r="TFC162" s="1"/>
      <c r="TFD162" s="1"/>
      <c r="TFE162" s="1"/>
      <c r="TFF162" s="1"/>
      <c r="TFG162" s="1"/>
      <c r="TFH162" s="1"/>
      <c r="TFI162" s="1"/>
      <c r="TFJ162" s="1"/>
      <c r="TFK162" s="1"/>
      <c r="TFL162" s="1"/>
      <c r="TFM162" s="1"/>
      <c r="TFN162" s="1"/>
      <c r="TFO162" s="1"/>
      <c r="TFP162" s="1"/>
      <c r="TFQ162" s="1"/>
      <c r="TFR162" s="1"/>
      <c r="TFS162" s="1"/>
      <c r="TFT162" s="1"/>
      <c r="TFU162" s="1"/>
      <c r="TFV162" s="1"/>
      <c r="TFW162" s="1"/>
      <c r="TFX162" s="1"/>
      <c r="TFY162" s="1"/>
      <c r="TFZ162" s="1"/>
      <c r="TGA162" s="1"/>
      <c r="TGB162" s="1"/>
      <c r="TGC162" s="1"/>
      <c r="TGD162" s="1"/>
      <c r="TGE162" s="1"/>
      <c r="TGF162" s="1"/>
      <c r="TGG162" s="1"/>
      <c r="TGH162" s="1"/>
      <c r="TGI162" s="1"/>
      <c r="TGJ162" s="1"/>
      <c r="TGK162" s="1"/>
      <c r="TGL162" s="1"/>
      <c r="TGM162" s="1"/>
      <c r="TGN162" s="1"/>
      <c r="TGO162" s="1"/>
      <c r="TGP162" s="1"/>
      <c r="TGQ162" s="1"/>
      <c r="TGR162" s="1"/>
      <c r="TGS162" s="1"/>
      <c r="TGT162" s="1"/>
      <c r="TGU162" s="1"/>
      <c r="TGV162" s="1"/>
      <c r="TGW162" s="1"/>
      <c r="TGX162" s="1"/>
      <c r="TGY162" s="1"/>
      <c r="TGZ162" s="1"/>
      <c r="THA162" s="1"/>
      <c r="THB162" s="1"/>
      <c r="THC162" s="1"/>
      <c r="THD162" s="1"/>
      <c r="THE162" s="1"/>
      <c r="THF162" s="1"/>
      <c r="THG162" s="1"/>
      <c r="THH162" s="1"/>
      <c r="THI162" s="1"/>
      <c r="THJ162" s="1"/>
      <c r="THK162" s="1"/>
      <c r="THL162" s="1"/>
      <c r="THM162" s="1"/>
      <c r="THN162" s="1"/>
      <c r="THO162" s="1"/>
      <c r="THP162" s="1"/>
      <c r="THQ162" s="1"/>
      <c r="THR162" s="1"/>
      <c r="THS162" s="1"/>
      <c r="THT162" s="1"/>
      <c r="THU162" s="1"/>
      <c r="THV162" s="1"/>
      <c r="THW162" s="1"/>
      <c r="THX162" s="1"/>
      <c r="THY162" s="1"/>
      <c r="THZ162" s="1"/>
      <c r="TIA162" s="1"/>
      <c r="TIB162" s="1"/>
      <c r="TIC162" s="1"/>
      <c r="TID162" s="1"/>
      <c r="TIE162" s="1"/>
      <c r="TIF162" s="1"/>
      <c r="TIG162" s="1"/>
      <c r="TIH162" s="1"/>
      <c r="TII162" s="1"/>
      <c r="TIJ162" s="1"/>
      <c r="TIK162" s="1"/>
      <c r="TIL162" s="1"/>
      <c r="TIM162" s="1"/>
      <c r="TIN162" s="1"/>
      <c r="TIO162" s="1"/>
      <c r="TIP162" s="1"/>
      <c r="TIQ162" s="1"/>
      <c r="TIR162" s="1"/>
      <c r="TIS162" s="1"/>
      <c r="TIT162" s="1"/>
      <c r="TIU162" s="1"/>
      <c r="TIV162" s="1"/>
      <c r="TIW162" s="1"/>
      <c r="TIX162" s="1"/>
      <c r="TIY162" s="1"/>
      <c r="TIZ162" s="1"/>
      <c r="TJA162" s="1"/>
      <c r="TJB162" s="1"/>
      <c r="TJC162" s="1"/>
      <c r="TJD162" s="1"/>
      <c r="TJE162" s="1"/>
      <c r="TJF162" s="1"/>
      <c r="TJG162" s="1"/>
      <c r="TJH162" s="1"/>
      <c r="TJI162" s="1"/>
      <c r="TJJ162" s="1"/>
      <c r="TJK162" s="1"/>
      <c r="TJL162" s="1"/>
      <c r="TJM162" s="1"/>
      <c r="TJN162" s="1"/>
      <c r="TJO162" s="1"/>
      <c r="TJP162" s="1"/>
      <c r="TJQ162" s="1"/>
      <c r="TJR162" s="1"/>
      <c r="TJS162" s="1"/>
      <c r="TJT162" s="1"/>
      <c r="TJU162" s="1"/>
      <c r="TJV162" s="1"/>
      <c r="TJW162" s="1"/>
      <c r="TJX162" s="1"/>
      <c r="TJY162" s="1"/>
      <c r="TJZ162" s="1"/>
      <c r="TKA162" s="1"/>
      <c r="TKB162" s="1"/>
      <c r="TKC162" s="1"/>
      <c r="TKD162" s="1"/>
      <c r="TKE162" s="1"/>
      <c r="TKF162" s="1"/>
      <c r="TKG162" s="1"/>
      <c r="TKH162" s="1"/>
      <c r="TKI162" s="1"/>
      <c r="TKJ162" s="1"/>
      <c r="TKK162" s="1"/>
      <c r="TKL162" s="1"/>
      <c r="TKM162" s="1"/>
      <c r="TKN162" s="1"/>
      <c r="TKO162" s="1"/>
      <c r="TKP162" s="1"/>
      <c r="TKQ162" s="1"/>
      <c r="TKR162" s="1"/>
      <c r="TKS162" s="1"/>
      <c r="TKT162" s="1"/>
      <c r="TKU162" s="1"/>
      <c r="TKV162" s="1"/>
      <c r="TKW162" s="1"/>
      <c r="TKX162" s="1"/>
      <c r="TKY162" s="1"/>
      <c r="TKZ162" s="1"/>
      <c r="TLA162" s="1"/>
      <c r="TLB162" s="1"/>
      <c r="TLC162" s="1"/>
      <c r="TLD162" s="1"/>
      <c r="TLE162" s="1"/>
      <c r="TLF162" s="1"/>
      <c r="TLG162" s="1"/>
      <c r="TLH162" s="1"/>
      <c r="TLI162" s="1"/>
      <c r="TLJ162" s="1"/>
      <c r="TLK162" s="1"/>
      <c r="TLL162" s="1"/>
      <c r="TLM162" s="1"/>
      <c r="TLN162" s="1"/>
      <c r="TLO162" s="1"/>
      <c r="TLP162" s="1"/>
      <c r="TLQ162" s="1"/>
      <c r="TLR162" s="1"/>
      <c r="TLS162" s="1"/>
      <c r="TLT162" s="1"/>
      <c r="TLU162" s="1"/>
      <c r="TLV162" s="1"/>
      <c r="TLW162" s="1"/>
      <c r="TLX162" s="1"/>
      <c r="TLY162" s="1"/>
      <c r="TLZ162" s="1"/>
      <c r="TMA162" s="1"/>
      <c r="TMB162" s="1"/>
      <c r="TMC162" s="1"/>
      <c r="TMD162" s="1"/>
      <c r="TME162" s="1"/>
      <c r="TMF162" s="1"/>
      <c r="TMG162" s="1"/>
      <c r="TMH162" s="1"/>
      <c r="TMI162" s="1"/>
      <c r="TMJ162" s="1"/>
      <c r="TMK162" s="1"/>
      <c r="TML162" s="1"/>
      <c r="TMM162" s="1"/>
      <c r="TMN162" s="1"/>
      <c r="TMO162" s="1"/>
      <c r="TMP162" s="1"/>
      <c r="TMQ162" s="1"/>
      <c r="TMR162" s="1"/>
      <c r="TMS162" s="1"/>
      <c r="TMT162" s="1"/>
      <c r="TMU162" s="1"/>
      <c r="TMV162" s="1"/>
      <c r="TMW162" s="1"/>
      <c r="TMX162" s="1"/>
      <c r="TMY162" s="1"/>
      <c r="TMZ162" s="1"/>
      <c r="TNA162" s="1"/>
      <c r="TNB162" s="1"/>
      <c r="TNC162" s="1"/>
      <c r="TND162" s="1"/>
      <c r="TNE162" s="1"/>
      <c r="TNF162" s="1"/>
      <c r="TNG162" s="1"/>
      <c r="TNH162" s="1"/>
      <c r="TNI162" s="1"/>
      <c r="TNJ162" s="1"/>
      <c r="TNK162" s="1"/>
      <c r="TNL162" s="1"/>
      <c r="TNM162" s="1"/>
      <c r="TNN162" s="1"/>
      <c r="TNO162" s="1"/>
      <c r="TNP162" s="1"/>
      <c r="TNQ162" s="1"/>
      <c r="TNR162" s="1"/>
      <c r="TNS162" s="1"/>
      <c r="TNT162" s="1"/>
      <c r="TNU162" s="1"/>
      <c r="TNV162" s="1"/>
      <c r="TNW162" s="1"/>
      <c r="TNX162" s="1"/>
      <c r="TNY162" s="1"/>
      <c r="TNZ162" s="1"/>
      <c r="TOA162" s="1"/>
      <c r="TOB162" s="1"/>
      <c r="TOC162" s="1"/>
      <c r="TOD162" s="1"/>
      <c r="TOE162" s="1"/>
      <c r="TOF162" s="1"/>
      <c r="TOG162" s="1"/>
      <c r="TOH162" s="1"/>
      <c r="TOI162" s="1"/>
      <c r="TOJ162" s="1"/>
      <c r="TOK162" s="1"/>
      <c r="TOL162" s="1"/>
      <c r="TOM162" s="1"/>
      <c r="TON162" s="1"/>
      <c r="TOO162" s="1"/>
      <c r="TOP162" s="1"/>
      <c r="TOQ162" s="1"/>
      <c r="TOR162" s="1"/>
      <c r="TOS162" s="1"/>
      <c r="TOT162" s="1"/>
      <c r="TOU162" s="1"/>
      <c r="TOV162" s="1"/>
      <c r="TOW162" s="1"/>
      <c r="TOX162" s="1"/>
      <c r="TOY162" s="1"/>
      <c r="TOZ162" s="1"/>
      <c r="TPA162" s="1"/>
      <c r="TPB162" s="1"/>
      <c r="TPC162" s="1"/>
      <c r="TPD162" s="1"/>
      <c r="TPE162" s="1"/>
      <c r="TPF162" s="1"/>
      <c r="TPG162" s="1"/>
      <c r="TPH162" s="1"/>
      <c r="TPI162" s="1"/>
      <c r="TPJ162" s="1"/>
      <c r="TPK162" s="1"/>
      <c r="TPL162" s="1"/>
      <c r="TPM162" s="1"/>
      <c r="TPN162" s="1"/>
      <c r="TPO162" s="1"/>
      <c r="TPP162" s="1"/>
      <c r="TPQ162" s="1"/>
      <c r="TPR162" s="1"/>
      <c r="TPS162" s="1"/>
      <c r="TPT162" s="1"/>
      <c r="TPU162" s="1"/>
      <c r="TPV162" s="1"/>
      <c r="TPW162" s="1"/>
      <c r="TPX162" s="1"/>
      <c r="TPY162" s="1"/>
      <c r="TPZ162" s="1"/>
      <c r="TQA162" s="1"/>
      <c r="TQB162" s="1"/>
      <c r="TQC162" s="1"/>
      <c r="TQD162" s="1"/>
      <c r="TQE162" s="1"/>
      <c r="TQF162" s="1"/>
      <c r="TQG162" s="1"/>
      <c r="TQH162" s="1"/>
      <c r="TQI162" s="1"/>
      <c r="TQJ162" s="1"/>
      <c r="TQK162" s="1"/>
      <c r="TQL162" s="1"/>
      <c r="TQM162" s="1"/>
      <c r="TQN162" s="1"/>
      <c r="TQO162" s="1"/>
      <c r="TQP162" s="1"/>
      <c r="TQQ162" s="1"/>
      <c r="TQR162" s="1"/>
      <c r="TQS162" s="1"/>
      <c r="TQT162" s="1"/>
      <c r="TQU162" s="1"/>
      <c r="TQV162" s="1"/>
      <c r="TQW162" s="1"/>
      <c r="TQX162" s="1"/>
      <c r="TQY162" s="1"/>
      <c r="TQZ162" s="1"/>
      <c r="TRA162" s="1"/>
      <c r="TRB162" s="1"/>
      <c r="TRC162" s="1"/>
      <c r="TRD162" s="1"/>
      <c r="TRE162" s="1"/>
      <c r="TRF162" s="1"/>
      <c r="TRG162" s="1"/>
      <c r="TRH162" s="1"/>
      <c r="TRI162" s="1"/>
      <c r="TRJ162" s="1"/>
      <c r="TRK162" s="1"/>
      <c r="TRL162" s="1"/>
      <c r="TRM162" s="1"/>
      <c r="TRN162" s="1"/>
      <c r="TRO162" s="1"/>
      <c r="TRP162" s="1"/>
      <c r="TRQ162" s="1"/>
      <c r="TRR162" s="1"/>
      <c r="TRS162" s="1"/>
      <c r="TRT162" s="1"/>
      <c r="TRU162" s="1"/>
      <c r="TRV162" s="1"/>
      <c r="TRW162" s="1"/>
      <c r="TRX162" s="1"/>
      <c r="TRY162" s="1"/>
      <c r="TRZ162" s="1"/>
      <c r="TSA162" s="1"/>
      <c r="TSB162" s="1"/>
      <c r="TSC162" s="1"/>
      <c r="TSD162" s="1"/>
      <c r="TSE162" s="1"/>
      <c r="TSF162" s="1"/>
      <c r="TSG162" s="1"/>
      <c r="TSH162" s="1"/>
      <c r="TSI162" s="1"/>
      <c r="TSJ162" s="1"/>
      <c r="TSK162" s="1"/>
      <c r="TSL162" s="1"/>
      <c r="TSM162" s="1"/>
      <c r="TSN162" s="1"/>
      <c r="TSO162" s="1"/>
      <c r="TSP162" s="1"/>
      <c r="TSQ162" s="1"/>
      <c r="TSR162" s="1"/>
      <c r="TSS162" s="1"/>
      <c r="TST162" s="1"/>
      <c r="TSU162" s="1"/>
      <c r="TSV162" s="1"/>
      <c r="TSW162" s="1"/>
      <c r="TSX162" s="1"/>
      <c r="TSY162" s="1"/>
      <c r="TSZ162" s="1"/>
      <c r="TTA162" s="1"/>
      <c r="TTB162" s="1"/>
      <c r="TTC162" s="1"/>
      <c r="TTD162" s="1"/>
      <c r="TTE162" s="1"/>
      <c r="TTF162" s="1"/>
      <c r="TTG162" s="1"/>
      <c r="TTH162" s="1"/>
      <c r="TTI162" s="1"/>
      <c r="TTJ162" s="1"/>
      <c r="TTK162" s="1"/>
      <c r="TTL162" s="1"/>
      <c r="TTM162" s="1"/>
      <c r="TTN162" s="1"/>
      <c r="TTO162" s="1"/>
      <c r="TTP162" s="1"/>
      <c r="TTQ162" s="1"/>
      <c r="TTR162" s="1"/>
      <c r="TTS162" s="1"/>
      <c r="TTT162" s="1"/>
      <c r="TTU162" s="1"/>
      <c r="TTV162" s="1"/>
      <c r="TTW162" s="1"/>
      <c r="TTX162" s="1"/>
      <c r="TTY162" s="1"/>
      <c r="TTZ162" s="1"/>
      <c r="TUA162" s="1"/>
      <c r="TUB162" s="1"/>
      <c r="TUC162" s="1"/>
      <c r="TUD162" s="1"/>
      <c r="TUE162" s="1"/>
      <c r="TUF162" s="1"/>
      <c r="TUG162" s="1"/>
      <c r="TUH162" s="1"/>
      <c r="TUI162" s="1"/>
      <c r="TUJ162" s="1"/>
      <c r="TUK162" s="1"/>
      <c r="TUL162" s="1"/>
      <c r="TUM162" s="1"/>
      <c r="TUN162" s="1"/>
      <c r="TUO162" s="1"/>
      <c r="TUP162" s="1"/>
      <c r="TUQ162" s="1"/>
      <c r="TUR162" s="1"/>
      <c r="TUS162" s="1"/>
      <c r="TUT162" s="1"/>
      <c r="TUU162" s="1"/>
      <c r="TUV162" s="1"/>
      <c r="TUW162" s="1"/>
      <c r="TUX162" s="1"/>
      <c r="TUY162" s="1"/>
      <c r="TUZ162" s="1"/>
      <c r="TVA162" s="1"/>
      <c r="TVB162" s="1"/>
      <c r="TVC162" s="1"/>
      <c r="TVD162" s="1"/>
      <c r="TVE162" s="1"/>
      <c r="TVF162" s="1"/>
      <c r="TVG162" s="1"/>
      <c r="TVH162" s="1"/>
      <c r="TVI162" s="1"/>
      <c r="TVJ162" s="1"/>
      <c r="TVK162" s="1"/>
      <c r="TVL162" s="1"/>
      <c r="TVM162" s="1"/>
      <c r="TVN162" s="1"/>
      <c r="TVO162" s="1"/>
      <c r="TVP162" s="1"/>
      <c r="TVQ162" s="1"/>
      <c r="TVR162" s="1"/>
      <c r="TVS162" s="1"/>
      <c r="TVT162" s="1"/>
      <c r="TVU162" s="1"/>
      <c r="TVV162" s="1"/>
      <c r="TVW162" s="1"/>
      <c r="TVX162" s="1"/>
      <c r="TVY162" s="1"/>
      <c r="TVZ162" s="1"/>
      <c r="TWA162" s="1"/>
      <c r="TWB162" s="1"/>
      <c r="TWC162" s="1"/>
      <c r="TWD162" s="1"/>
      <c r="TWE162" s="1"/>
      <c r="TWF162" s="1"/>
      <c r="TWG162" s="1"/>
      <c r="TWH162" s="1"/>
      <c r="TWI162" s="1"/>
      <c r="TWJ162" s="1"/>
      <c r="TWK162" s="1"/>
      <c r="TWL162" s="1"/>
      <c r="TWM162" s="1"/>
      <c r="TWN162" s="1"/>
      <c r="TWO162" s="1"/>
      <c r="TWP162" s="1"/>
      <c r="TWQ162" s="1"/>
      <c r="TWR162" s="1"/>
      <c r="TWS162" s="1"/>
      <c r="TWT162" s="1"/>
      <c r="TWU162" s="1"/>
      <c r="TWV162" s="1"/>
      <c r="TWW162" s="1"/>
      <c r="TWX162" s="1"/>
      <c r="TWY162" s="1"/>
      <c r="TWZ162" s="1"/>
      <c r="TXA162" s="1"/>
      <c r="TXB162" s="1"/>
      <c r="TXC162" s="1"/>
      <c r="TXD162" s="1"/>
      <c r="TXE162" s="1"/>
      <c r="TXF162" s="1"/>
      <c r="TXG162" s="1"/>
      <c r="TXH162" s="1"/>
      <c r="TXI162" s="1"/>
      <c r="TXJ162" s="1"/>
      <c r="TXK162" s="1"/>
      <c r="TXL162" s="1"/>
      <c r="TXM162" s="1"/>
      <c r="TXN162" s="1"/>
      <c r="TXO162" s="1"/>
      <c r="TXP162" s="1"/>
      <c r="TXQ162" s="1"/>
      <c r="TXR162" s="1"/>
      <c r="TXS162" s="1"/>
      <c r="TXT162" s="1"/>
      <c r="TXU162" s="1"/>
      <c r="TXV162" s="1"/>
      <c r="TXW162" s="1"/>
      <c r="TXX162" s="1"/>
      <c r="TXY162" s="1"/>
      <c r="TXZ162" s="1"/>
      <c r="TYA162" s="1"/>
      <c r="TYB162" s="1"/>
      <c r="TYC162" s="1"/>
      <c r="TYD162" s="1"/>
      <c r="TYE162" s="1"/>
      <c r="TYF162" s="1"/>
      <c r="TYG162" s="1"/>
      <c r="TYH162" s="1"/>
      <c r="TYI162" s="1"/>
      <c r="TYJ162" s="1"/>
      <c r="TYK162" s="1"/>
      <c r="TYL162" s="1"/>
      <c r="TYM162" s="1"/>
      <c r="TYN162" s="1"/>
      <c r="TYO162" s="1"/>
      <c r="TYP162" s="1"/>
      <c r="TYQ162" s="1"/>
      <c r="TYR162" s="1"/>
      <c r="TYS162" s="1"/>
      <c r="TYT162" s="1"/>
      <c r="TYU162" s="1"/>
      <c r="TYV162" s="1"/>
      <c r="TYW162" s="1"/>
      <c r="TYX162" s="1"/>
      <c r="TYY162" s="1"/>
      <c r="TYZ162" s="1"/>
      <c r="TZA162" s="1"/>
      <c r="TZB162" s="1"/>
      <c r="TZC162" s="1"/>
      <c r="TZD162" s="1"/>
      <c r="TZE162" s="1"/>
      <c r="TZF162" s="1"/>
      <c r="TZG162" s="1"/>
      <c r="TZH162" s="1"/>
      <c r="TZI162" s="1"/>
      <c r="TZJ162" s="1"/>
      <c r="TZK162" s="1"/>
      <c r="TZL162" s="1"/>
      <c r="TZM162" s="1"/>
      <c r="TZN162" s="1"/>
      <c r="TZO162" s="1"/>
      <c r="TZP162" s="1"/>
      <c r="TZQ162" s="1"/>
      <c r="TZR162" s="1"/>
      <c r="TZS162" s="1"/>
      <c r="TZT162" s="1"/>
      <c r="TZU162" s="1"/>
      <c r="TZV162" s="1"/>
      <c r="TZW162" s="1"/>
      <c r="TZX162" s="1"/>
      <c r="TZY162" s="1"/>
      <c r="TZZ162" s="1"/>
      <c r="UAA162" s="1"/>
      <c r="UAB162" s="1"/>
      <c r="UAC162" s="1"/>
      <c r="UAD162" s="1"/>
      <c r="UAE162" s="1"/>
      <c r="UAF162" s="1"/>
      <c r="UAG162" s="1"/>
      <c r="UAH162" s="1"/>
      <c r="UAI162" s="1"/>
      <c r="UAJ162" s="1"/>
      <c r="UAK162" s="1"/>
      <c r="UAL162" s="1"/>
      <c r="UAM162" s="1"/>
      <c r="UAN162" s="1"/>
      <c r="UAO162" s="1"/>
      <c r="UAP162" s="1"/>
      <c r="UAQ162" s="1"/>
      <c r="UAR162" s="1"/>
      <c r="UAS162" s="1"/>
      <c r="UAT162" s="1"/>
      <c r="UAU162" s="1"/>
      <c r="UAV162" s="1"/>
      <c r="UAW162" s="1"/>
      <c r="UAX162" s="1"/>
      <c r="UAY162" s="1"/>
      <c r="UAZ162" s="1"/>
      <c r="UBA162" s="1"/>
      <c r="UBB162" s="1"/>
      <c r="UBC162" s="1"/>
      <c r="UBD162" s="1"/>
      <c r="UBE162" s="1"/>
      <c r="UBF162" s="1"/>
      <c r="UBG162" s="1"/>
      <c r="UBH162" s="1"/>
      <c r="UBI162" s="1"/>
      <c r="UBJ162" s="1"/>
      <c r="UBK162" s="1"/>
      <c r="UBL162" s="1"/>
      <c r="UBM162" s="1"/>
      <c r="UBN162" s="1"/>
      <c r="UBO162" s="1"/>
      <c r="UBP162" s="1"/>
      <c r="UBQ162" s="1"/>
      <c r="UBR162" s="1"/>
      <c r="UBS162" s="1"/>
      <c r="UBT162" s="1"/>
      <c r="UBU162" s="1"/>
      <c r="UBV162" s="1"/>
      <c r="UBW162" s="1"/>
      <c r="UBX162" s="1"/>
      <c r="UBY162" s="1"/>
      <c r="UBZ162" s="1"/>
      <c r="UCA162" s="1"/>
      <c r="UCB162" s="1"/>
      <c r="UCC162" s="1"/>
      <c r="UCD162" s="1"/>
      <c r="UCE162" s="1"/>
      <c r="UCF162" s="1"/>
      <c r="UCG162" s="1"/>
      <c r="UCH162" s="1"/>
      <c r="UCI162" s="1"/>
      <c r="UCJ162" s="1"/>
      <c r="UCK162" s="1"/>
      <c r="UCL162" s="1"/>
      <c r="UCM162" s="1"/>
      <c r="UCN162" s="1"/>
      <c r="UCO162" s="1"/>
      <c r="UCP162" s="1"/>
      <c r="UCQ162" s="1"/>
      <c r="UCR162" s="1"/>
      <c r="UCS162" s="1"/>
      <c r="UCT162" s="1"/>
      <c r="UCU162" s="1"/>
      <c r="UCV162" s="1"/>
      <c r="UCW162" s="1"/>
      <c r="UCX162" s="1"/>
      <c r="UCY162" s="1"/>
      <c r="UCZ162" s="1"/>
      <c r="UDA162" s="1"/>
      <c r="UDB162" s="1"/>
      <c r="UDC162" s="1"/>
      <c r="UDD162" s="1"/>
      <c r="UDE162" s="1"/>
      <c r="UDF162" s="1"/>
      <c r="UDG162" s="1"/>
      <c r="UDH162" s="1"/>
      <c r="UDI162" s="1"/>
      <c r="UDJ162" s="1"/>
      <c r="UDK162" s="1"/>
      <c r="UDL162" s="1"/>
      <c r="UDM162" s="1"/>
      <c r="UDN162" s="1"/>
      <c r="UDO162" s="1"/>
      <c r="UDP162" s="1"/>
      <c r="UDQ162" s="1"/>
      <c r="UDR162" s="1"/>
      <c r="UDS162" s="1"/>
      <c r="UDT162" s="1"/>
      <c r="UDU162" s="1"/>
      <c r="UDV162" s="1"/>
      <c r="UDW162" s="1"/>
      <c r="UDX162" s="1"/>
      <c r="UDY162" s="1"/>
      <c r="UDZ162" s="1"/>
      <c r="UEA162" s="1"/>
      <c r="UEB162" s="1"/>
      <c r="UEC162" s="1"/>
      <c r="UED162" s="1"/>
      <c r="UEE162" s="1"/>
      <c r="UEF162" s="1"/>
      <c r="UEG162" s="1"/>
      <c r="UEH162" s="1"/>
      <c r="UEI162" s="1"/>
      <c r="UEJ162" s="1"/>
      <c r="UEK162" s="1"/>
      <c r="UEL162" s="1"/>
      <c r="UEM162" s="1"/>
      <c r="UEN162" s="1"/>
      <c r="UEO162" s="1"/>
      <c r="UEP162" s="1"/>
      <c r="UEQ162" s="1"/>
      <c r="UER162" s="1"/>
      <c r="UES162" s="1"/>
      <c r="UET162" s="1"/>
      <c r="UEU162" s="1"/>
      <c r="UEV162" s="1"/>
      <c r="UEW162" s="1"/>
      <c r="UEX162" s="1"/>
      <c r="UEY162" s="1"/>
      <c r="UEZ162" s="1"/>
      <c r="UFA162" s="1"/>
      <c r="UFB162" s="1"/>
      <c r="UFC162" s="1"/>
      <c r="UFD162" s="1"/>
      <c r="UFE162" s="1"/>
      <c r="UFF162" s="1"/>
      <c r="UFG162" s="1"/>
      <c r="UFH162" s="1"/>
      <c r="UFI162" s="1"/>
      <c r="UFJ162" s="1"/>
      <c r="UFK162" s="1"/>
      <c r="UFL162" s="1"/>
      <c r="UFM162" s="1"/>
      <c r="UFN162" s="1"/>
      <c r="UFO162" s="1"/>
      <c r="UFP162" s="1"/>
      <c r="UFQ162" s="1"/>
      <c r="UFR162" s="1"/>
      <c r="UFS162" s="1"/>
      <c r="UFT162" s="1"/>
      <c r="UFU162" s="1"/>
      <c r="UFV162" s="1"/>
      <c r="UFW162" s="1"/>
      <c r="UFX162" s="1"/>
      <c r="UFY162" s="1"/>
      <c r="UFZ162" s="1"/>
      <c r="UGA162" s="1"/>
      <c r="UGB162" s="1"/>
      <c r="UGC162" s="1"/>
      <c r="UGD162" s="1"/>
      <c r="UGE162" s="1"/>
      <c r="UGF162" s="1"/>
      <c r="UGG162" s="1"/>
      <c r="UGH162" s="1"/>
      <c r="UGI162" s="1"/>
      <c r="UGJ162" s="1"/>
      <c r="UGK162" s="1"/>
      <c r="UGL162" s="1"/>
      <c r="UGM162" s="1"/>
      <c r="UGN162" s="1"/>
      <c r="UGO162" s="1"/>
      <c r="UGP162" s="1"/>
      <c r="UGQ162" s="1"/>
      <c r="UGR162" s="1"/>
      <c r="UGS162" s="1"/>
      <c r="UGT162" s="1"/>
      <c r="UGU162" s="1"/>
      <c r="UGV162" s="1"/>
      <c r="UGW162" s="1"/>
      <c r="UGX162" s="1"/>
      <c r="UGY162" s="1"/>
      <c r="UGZ162" s="1"/>
      <c r="UHA162" s="1"/>
      <c r="UHB162" s="1"/>
      <c r="UHC162" s="1"/>
      <c r="UHD162" s="1"/>
      <c r="UHE162" s="1"/>
      <c r="UHF162" s="1"/>
      <c r="UHG162" s="1"/>
      <c r="UHH162" s="1"/>
      <c r="UHI162" s="1"/>
      <c r="UHJ162" s="1"/>
      <c r="UHK162" s="1"/>
      <c r="UHL162" s="1"/>
      <c r="UHM162" s="1"/>
      <c r="UHN162" s="1"/>
      <c r="UHO162" s="1"/>
      <c r="UHP162" s="1"/>
      <c r="UHQ162" s="1"/>
      <c r="UHR162" s="1"/>
      <c r="UHS162" s="1"/>
      <c r="UHT162" s="1"/>
      <c r="UHU162" s="1"/>
      <c r="UHV162" s="1"/>
      <c r="UHW162" s="1"/>
      <c r="UHX162" s="1"/>
      <c r="UHY162" s="1"/>
      <c r="UHZ162" s="1"/>
      <c r="UIA162" s="1"/>
      <c r="UIB162" s="1"/>
      <c r="UIC162" s="1"/>
      <c r="UID162" s="1"/>
      <c r="UIE162" s="1"/>
      <c r="UIF162" s="1"/>
      <c r="UIG162" s="1"/>
      <c r="UIH162" s="1"/>
      <c r="UII162" s="1"/>
      <c r="UIJ162" s="1"/>
      <c r="UIK162" s="1"/>
      <c r="UIL162" s="1"/>
      <c r="UIM162" s="1"/>
      <c r="UIN162" s="1"/>
      <c r="UIO162" s="1"/>
      <c r="UIP162" s="1"/>
      <c r="UIQ162" s="1"/>
      <c r="UIR162" s="1"/>
      <c r="UIS162" s="1"/>
      <c r="UIT162" s="1"/>
      <c r="UIU162" s="1"/>
      <c r="UIV162" s="1"/>
      <c r="UIW162" s="1"/>
      <c r="UIX162" s="1"/>
      <c r="UIY162" s="1"/>
      <c r="UIZ162" s="1"/>
      <c r="UJA162" s="1"/>
      <c r="UJB162" s="1"/>
      <c r="UJC162" s="1"/>
      <c r="UJD162" s="1"/>
      <c r="UJE162" s="1"/>
      <c r="UJF162" s="1"/>
      <c r="UJG162" s="1"/>
      <c r="UJH162" s="1"/>
      <c r="UJI162" s="1"/>
      <c r="UJJ162" s="1"/>
      <c r="UJK162" s="1"/>
      <c r="UJL162" s="1"/>
      <c r="UJM162" s="1"/>
      <c r="UJN162" s="1"/>
      <c r="UJO162" s="1"/>
      <c r="UJP162" s="1"/>
      <c r="UJQ162" s="1"/>
      <c r="UJR162" s="1"/>
      <c r="UJS162" s="1"/>
      <c r="UJT162" s="1"/>
      <c r="UJU162" s="1"/>
      <c r="UJV162" s="1"/>
      <c r="UJW162" s="1"/>
      <c r="UJX162" s="1"/>
      <c r="UJY162" s="1"/>
      <c r="UJZ162" s="1"/>
      <c r="UKA162" s="1"/>
      <c r="UKB162" s="1"/>
      <c r="UKC162" s="1"/>
      <c r="UKD162" s="1"/>
      <c r="UKE162" s="1"/>
      <c r="UKF162" s="1"/>
      <c r="UKG162" s="1"/>
      <c r="UKH162" s="1"/>
      <c r="UKI162" s="1"/>
      <c r="UKJ162" s="1"/>
      <c r="UKK162" s="1"/>
      <c r="UKL162" s="1"/>
      <c r="UKM162" s="1"/>
      <c r="UKN162" s="1"/>
      <c r="UKO162" s="1"/>
      <c r="UKP162" s="1"/>
      <c r="UKQ162" s="1"/>
      <c r="UKR162" s="1"/>
      <c r="UKS162" s="1"/>
      <c r="UKT162" s="1"/>
      <c r="UKU162" s="1"/>
      <c r="UKV162" s="1"/>
      <c r="UKW162" s="1"/>
      <c r="UKX162" s="1"/>
      <c r="UKY162" s="1"/>
      <c r="UKZ162" s="1"/>
      <c r="ULA162" s="1"/>
      <c r="ULB162" s="1"/>
      <c r="ULC162" s="1"/>
      <c r="ULD162" s="1"/>
      <c r="ULE162" s="1"/>
      <c r="ULF162" s="1"/>
      <c r="ULG162" s="1"/>
      <c r="ULH162" s="1"/>
      <c r="ULI162" s="1"/>
      <c r="ULJ162" s="1"/>
      <c r="ULK162" s="1"/>
      <c r="ULL162" s="1"/>
      <c r="ULM162" s="1"/>
      <c r="ULN162" s="1"/>
      <c r="ULO162" s="1"/>
      <c r="ULP162" s="1"/>
      <c r="ULQ162" s="1"/>
      <c r="ULR162" s="1"/>
      <c r="ULS162" s="1"/>
      <c r="ULT162" s="1"/>
      <c r="ULU162" s="1"/>
      <c r="ULV162" s="1"/>
      <c r="ULW162" s="1"/>
      <c r="ULX162" s="1"/>
      <c r="ULY162" s="1"/>
      <c r="ULZ162" s="1"/>
      <c r="UMA162" s="1"/>
      <c r="UMB162" s="1"/>
      <c r="UMC162" s="1"/>
      <c r="UMD162" s="1"/>
      <c r="UME162" s="1"/>
      <c r="UMF162" s="1"/>
      <c r="UMG162" s="1"/>
      <c r="UMH162" s="1"/>
      <c r="UMI162" s="1"/>
      <c r="UMJ162" s="1"/>
      <c r="UMK162" s="1"/>
      <c r="UML162" s="1"/>
      <c r="UMM162" s="1"/>
      <c r="UMN162" s="1"/>
      <c r="UMO162" s="1"/>
      <c r="UMP162" s="1"/>
      <c r="UMQ162" s="1"/>
      <c r="UMR162" s="1"/>
      <c r="UMS162" s="1"/>
      <c r="UMT162" s="1"/>
      <c r="UMU162" s="1"/>
      <c r="UMV162" s="1"/>
      <c r="UMW162" s="1"/>
      <c r="UMX162" s="1"/>
      <c r="UMY162" s="1"/>
      <c r="UMZ162" s="1"/>
      <c r="UNA162" s="1"/>
      <c r="UNB162" s="1"/>
      <c r="UNC162" s="1"/>
      <c r="UND162" s="1"/>
      <c r="UNE162" s="1"/>
      <c r="UNF162" s="1"/>
      <c r="UNG162" s="1"/>
      <c r="UNH162" s="1"/>
      <c r="UNI162" s="1"/>
      <c r="UNJ162" s="1"/>
      <c r="UNK162" s="1"/>
      <c r="UNL162" s="1"/>
      <c r="UNM162" s="1"/>
      <c r="UNN162" s="1"/>
      <c r="UNO162" s="1"/>
      <c r="UNP162" s="1"/>
      <c r="UNQ162" s="1"/>
      <c r="UNR162" s="1"/>
      <c r="UNS162" s="1"/>
      <c r="UNT162" s="1"/>
      <c r="UNU162" s="1"/>
      <c r="UNV162" s="1"/>
      <c r="UNW162" s="1"/>
      <c r="UNX162" s="1"/>
      <c r="UNY162" s="1"/>
      <c r="UNZ162" s="1"/>
      <c r="UOA162" s="1"/>
      <c r="UOB162" s="1"/>
      <c r="UOC162" s="1"/>
      <c r="UOD162" s="1"/>
      <c r="UOE162" s="1"/>
      <c r="UOF162" s="1"/>
      <c r="UOG162" s="1"/>
      <c r="UOH162" s="1"/>
      <c r="UOI162" s="1"/>
      <c r="UOJ162" s="1"/>
      <c r="UOK162" s="1"/>
      <c r="UOL162" s="1"/>
      <c r="UOM162" s="1"/>
      <c r="UON162" s="1"/>
      <c r="UOO162" s="1"/>
      <c r="UOP162" s="1"/>
      <c r="UOQ162" s="1"/>
      <c r="UOR162" s="1"/>
      <c r="UOS162" s="1"/>
      <c r="UOT162" s="1"/>
      <c r="UOU162" s="1"/>
      <c r="UOV162" s="1"/>
      <c r="UOW162" s="1"/>
      <c r="UOX162" s="1"/>
      <c r="UOY162" s="1"/>
      <c r="UOZ162" s="1"/>
      <c r="UPA162" s="1"/>
      <c r="UPB162" s="1"/>
      <c r="UPC162" s="1"/>
      <c r="UPD162" s="1"/>
      <c r="UPE162" s="1"/>
      <c r="UPF162" s="1"/>
      <c r="UPG162" s="1"/>
      <c r="UPH162" s="1"/>
      <c r="UPI162" s="1"/>
      <c r="UPJ162" s="1"/>
      <c r="UPK162" s="1"/>
      <c r="UPL162" s="1"/>
      <c r="UPM162" s="1"/>
      <c r="UPN162" s="1"/>
      <c r="UPO162" s="1"/>
      <c r="UPP162" s="1"/>
      <c r="UPQ162" s="1"/>
      <c r="UPR162" s="1"/>
      <c r="UPS162" s="1"/>
      <c r="UPT162" s="1"/>
      <c r="UPU162" s="1"/>
      <c r="UPV162" s="1"/>
      <c r="UPW162" s="1"/>
      <c r="UPX162" s="1"/>
      <c r="UPY162" s="1"/>
      <c r="UPZ162" s="1"/>
      <c r="UQA162" s="1"/>
      <c r="UQB162" s="1"/>
      <c r="UQC162" s="1"/>
      <c r="UQD162" s="1"/>
      <c r="UQE162" s="1"/>
      <c r="UQF162" s="1"/>
      <c r="UQG162" s="1"/>
      <c r="UQH162" s="1"/>
      <c r="UQI162" s="1"/>
      <c r="UQJ162" s="1"/>
      <c r="UQK162" s="1"/>
      <c r="UQL162" s="1"/>
      <c r="UQM162" s="1"/>
      <c r="UQN162" s="1"/>
      <c r="UQO162" s="1"/>
      <c r="UQP162" s="1"/>
      <c r="UQQ162" s="1"/>
      <c r="UQR162" s="1"/>
      <c r="UQS162" s="1"/>
      <c r="UQT162" s="1"/>
      <c r="UQU162" s="1"/>
      <c r="UQV162" s="1"/>
      <c r="UQW162" s="1"/>
      <c r="UQX162" s="1"/>
      <c r="UQY162" s="1"/>
      <c r="UQZ162" s="1"/>
      <c r="URA162" s="1"/>
      <c r="URB162" s="1"/>
      <c r="URC162" s="1"/>
      <c r="URD162" s="1"/>
      <c r="URE162" s="1"/>
      <c r="URF162" s="1"/>
      <c r="URG162" s="1"/>
      <c r="URH162" s="1"/>
      <c r="URI162" s="1"/>
      <c r="URJ162" s="1"/>
      <c r="URK162" s="1"/>
      <c r="URL162" s="1"/>
      <c r="URM162" s="1"/>
      <c r="URN162" s="1"/>
      <c r="URO162" s="1"/>
      <c r="URP162" s="1"/>
      <c r="URQ162" s="1"/>
      <c r="URR162" s="1"/>
      <c r="URS162" s="1"/>
      <c r="URT162" s="1"/>
      <c r="URU162" s="1"/>
      <c r="URV162" s="1"/>
      <c r="URW162" s="1"/>
      <c r="URX162" s="1"/>
      <c r="URY162" s="1"/>
      <c r="URZ162" s="1"/>
      <c r="USA162" s="1"/>
      <c r="USB162" s="1"/>
      <c r="USC162" s="1"/>
      <c r="USD162" s="1"/>
      <c r="USE162" s="1"/>
      <c r="USF162" s="1"/>
      <c r="USG162" s="1"/>
      <c r="USH162" s="1"/>
      <c r="USI162" s="1"/>
      <c r="USJ162" s="1"/>
      <c r="USK162" s="1"/>
      <c r="USL162" s="1"/>
      <c r="USM162" s="1"/>
      <c r="USN162" s="1"/>
      <c r="USO162" s="1"/>
      <c r="USP162" s="1"/>
      <c r="USQ162" s="1"/>
      <c r="USR162" s="1"/>
      <c r="USS162" s="1"/>
      <c r="UST162" s="1"/>
      <c r="USU162" s="1"/>
      <c r="USV162" s="1"/>
      <c r="USW162" s="1"/>
      <c r="USX162" s="1"/>
      <c r="USY162" s="1"/>
      <c r="USZ162" s="1"/>
      <c r="UTA162" s="1"/>
      <c r="UTB162" s="1"/>
      <c r="UTC162" s="1"/>
      <c r="UTD162" s="1"/>
      <c r="UTE162" s="1"/>
      <c r="UTF162" s="1"/>
      <c r="UTG162" s="1"/>
      <c r="UTH162" s="1"/>
      <c r="UTI162" s="1"/>
      <c r="UTJ162" s="1"/>
      <c r="UTK162" s="1"/>
      <c r="UTL162" s="1"/>
      <c r="UTM162" s="1"/>
      <c r="UTN162" s="1"/>
      <c r="UTO162" s="1"/>
      <c r="UTP162" s="1"/>
      <c r="UTQ162" s="1"/>
      <c r="UTR162" s="1"/>
      <c r="UTS162" s="1"/>
      <c r="UTT162" s="1"/>
      <c r="UTU162" s="1"/>
      <c r="UTV162" s="1"/>
      <c r="UTW162" s="1"/>
      <c r="UTX162" s="1"/>
      <c r="UTY162" s="1"/>
      <c r="UTZ162" s="1"/>
      <c r="UUA162" s="1"/>
      <c r="UUB162" s="1"/>
      <c r="UUC162" s="1"/>
      <c r="UUD162" s="1"/>
      <c r="UUE162" s="1"/>
      <c r="UUF162" s="1"/>
      <c r="UUG162" s="1"/>
      <c r="UUH162" s="1"/>
      <c r="UUI162" s="1"/>
      <c r="UUJ162" s="1"/>
      <c r="UUK162" s="1"/>
      <c r="UUL162" s="1"/>
      <c r="UUM162" s="1"/>
      <c r="UUN162" s="1"/>
      <c r="UUO162" s="1"/>
      <c r="UUP162" s="1"/>
      <c r="UUQ162" s="1"/>
      <c r="UUR162" s="1"/>
      <c r="UUS162" s="1"/>
      <c r="UUT162" s="1"/>
      <c r="UUU162" s="1"/>
      <c r="UUV162" s="1"/>
      <c r="UUW162" s="1"/>
      <c r="UUX162" s="1"/>
      <c r="UUY162" s="1"/>
      <c r="UUZ162" s="1"/>
      <c r="UVA162" s="1"/>
      <c r="UVB162" s="1"/>
      <c r="UVC162" s="1"/>
      <c r="UVD162" s="1"/>
      <c r="UVE162" s="1"/>
      <c r="UVF162" s="1"/>
      <c r="UVG162" s="1"/>
      <c r="UVH162" s="1"/>
      <c r="UVI162" s="1"/>
      <c r="UVJ162" s="1"/>
      <c r="UVK162" s="1"/>
      <c r="UVL162" s="1"/>
      <c r="UVM162" s="1"/>
      <c r="UVN162" s="1"/>
      <c r="UVO162" s="1"/>
      <c r="UVP162" s="1"/>
      <c r="UVQ162" s="1"/>
      <c r="UVR162" s="1"/>
      <c r="UVS162" s="1"/>
      <c r="UVT162" s="1"/>
      <c r="UVU162" s="1"/>
      <c r="UVV162" s="1"/>
      <c r="UVW162" s="1"/>
      <c r="UVX162" s="1"/>
      <c r="UVY162" s="1"/>
      <c r="UVZ162" s="1"/>
      <c r="UWA162" s="1"/>
      <c r="UWB162" s="1"/>
      <c r="UWC162" s="1"/>
      <c r="UWD162" s="1"/>
      <c r="UWE162" s="1"/>
      <c r="UWF162" s="1"/>
      <c r="UWG162" s="1"/>
      <c r="UWH162" s="1"/>
      <c r="UWI162" s="1"/>
      <c r="UWJ162" s="1"/>
      <c r="UWK162" s="1"/>
      <c r="UWL162" s="1"/>
      <c r="UWM162" s="1"/>
      <c r="UWN162" s="1"/>
      <c r="UWO162" s="1"/>
      <c r="UWP162" s="1"/>
      <c r="UWQ162" s="1"/>
      <c r="UWR162" s="1"/>
      <c r="UWS162" s="1"/>
      <c r="UWT162" s="1"/>
      <c r="UWU162" s="1"/>
      <c r="UWV162" s="1"/>
      <c r="UWW162" s="1"/>
      <c r="UWX162" s="1"/>
      <c r="UWY162" s="1"/>
      <c r="UWZ162" s="1"/>
      <c r="UXA162" s="1"/>
      <c r="UXB162" s="1"/>
      <c r="UXC162" s="1"/>
      <c r="UXD162" s="1"/>
      <c r="UXE162" s="1"/>
      <c r="UXF162" s="1"/>
      <c r="UXG162" s="1"/>
      <c r="UXH162" s="1"/>
      <c r="UXI162" s="1"/>
      <c r="UXJ162" s="1"/>
      <c r="UXK162" s="1"/>
      <c r="UXL162" s="1"/>
      <c r="UXM162" s="1"/>
      <c r="UXN162" s="1"/>
      <c r="UXO162" s="1"/>
      <c r="UXP162" s="1"/>
      <c r="UXQ162" s="1"/>
      <c r="UXR162" s="1"/>
      <c r="UXS162" s="1"/>
      <c r="UXT162" s="1"/>
      <c r="UXU162" s="1"/>
      <c r="UXV162" s="1"/>
      <c r="UXW162" s="1"/>
      <c r="UXX162" s="1"/>
      <c r="UXY162" s="1"/>
      <c r="UXZ162" s="1"/>
      <c r="UYA162" s="1"/>
      <c r="UYB162" s="1"/>
      <c r="UYC162" s="1"/>
      <c r="UYD162" s="1"/>
      <c r="UYE162" s="1"/>
      <c r="UYF162" s="1"/>
      <c r="UYG162" s="1"/>
      <c r="UYH162" s="1"/>
      <c r="UYI162" s="1"/>
      <c r="UYJ162" s="1"/>
      <c r="UYK162" s="1"/>
      <c r="UYL162" s="1"/>
      <c r="UYM162" s="1"/>
      <c r="UYN162" s="1"/>
      <c r="UYO162" s="1"/>
      <c r="UYP162" s="1"/>
      <c r="UYQ162" s="1"/>
      <c r="UYR162" s="1"/>
      <c r="UYS162" s="1"/>
      <c r="UYT162" s="1"/>
      <c r="UYU162" s="1"/>
      <c r="UYV162" s="1"/>
      <c r="UYW162" s="1"/>
      <c r="UYX162" s="1"/>
      <c r="UYY162" s="1"/>
      <c r="UYZ162" s="1"/>
      <c r="UZA162" s="1"/>
      <c r="UZB162" s="1"/>
      <c r="UZC162" s="1"/>
      <c r="UZD162" s="1"/>
      <c r="UZE162" s="1"/>
      <c r="UZF162" s="1"/>
      <c r="UZG162" s="1"/>
      <c r="UZH162" s="1"/>
      <c r="UZI162" s="1"/>
      <c r="UZJ162" s="1"/>
      <c r="UZK162" s="1"/>
      <c r="UZL162" s="1"/>
      <c r="UZM162" s="1"/>
      <c r="UZN162" s="1"/>
      <c r="UZO162" s="1"/>
      <c r="UZP162" s="1"/>
      <c r="UZQ162" s="1"/>
      <c r="UZR162" s="1"/>
      <c r="UZS162" s="1"/>
      <c r="UZT162" s="1"/>
      <c r="UZU162" s="1"/>
      <c r="UZV162" s="1"/>
      <c r="UZW162" s="1"/>
      <c r="UZX162" s="1"/>
      <c r="UZY162" s="1"/>
      <c r="UZZ162" s="1"/>
      <c r="VAA162" s="1"/>
      <c r="VAB162" s="1"/>
      <c r="VAC162" s="1"/>
      <c r="VAD162" s="1"/>
      <c r="VAE162" s="1"/>
      <c r="VAF162" s="1"/>
      <c r="VAG162" s="1"/>
      <c r="VAH162" s="1"/>
      <c r="VAI162" s="1"/>
      <c r="VAJ162" s="1"/>
      <c r="VAK162" s="1"/>
      <c r="VAL162" s="1"/>
      <c r="VAM162" s="1"/>
      <c r="VAN162" s="1"/>
      <c r="VAO162" s="1"/>
      <c r="VAP162" s="1"/>
      <c r="VAQ162" s="1"/>
      <c r="VAR162" s="1"/>
      <c r="VAS162" s="1"/>
      <c r="VAT162" s="1"/>
      <c r="VAU162" s="1"/>
      <c r="VAV162" s="1"/>
      <c r="VAW162" s="1"/>
      <c r="VAX162" s="1"/>
      <c r="VAY162" s="1"/>
      <c r="VAZ162" s="1"/>
      <c r="VBA162" s="1"/>
      <c r="VBB162" s="1"/>
      <c r="VBC162" s="1"/>
      <c r="VBD162" s="1"/>
      <c r="VBE162" s="1"/>
      <c r="VBF162" s="1"/>
      <c r="VBG162" s="1"/>
      <c r="VBH162" s="1"/>
      <c r="VBI162" s="1"/>
      <c r="VBJ162" s="1"/>
      <c r="VBK162" s="1"/>
      <c r="VBL162" s="1"/>
      <c r="VBM162" s="1"/>
      <c r="VBN162" s="1"/>
      <c r="VBO162" s="1"/>
      <c r="VBP162" s="1"/>
      <c r="VBQ162" s="1"/>
      <c r="VBR162" s="1"/>
      <c r="VBS162" s="1"/>
      <c r="VBT162" s="1"/>
      <c r="VBU162" s="1"/>
      <c r="VBV162" s="1"/>
      <c r="VBW162" s="1"/>
      <c r="VBX162" s="1"/>
      <c r="VBY162" s="1"/>
      <c r="VBZ162" s="1"/>
      <c r="VCA162" s="1"/>
      <c r="VCB162" s="1"/>
      <c r="VCC162" s="1"/>
      <c r="VCD162" s="1"/>
      <c r="VCE162" s="1"/>
      <c r="VCF162" s="1"/>
      <c r="VCG162" s="1"/>
      <c r="VCH162" s="1"/>
      <c r="VCI162" s="1"/>
      <c r="VCJ162" s="1"/>
      <c r="VCK162" s="1"/>
      <c r="VCL162" s="1"/>
      <c r="VCM162" s="1"/>
      <c r="VCN162" s="1"/>
      <c r="VCO162" s="1"/>
      <c r="VCP162" s="1"/>
      <c r="VCQ162" s="1"/>
      <c r="VCR162" s="1"/>
      <c r="VCS162" s="1"/>
      <c r="VCT162" s="1"/>
      <c r="VCU162" s="1"/>
      <c r="VCV162" s="1"/>
      <c r="VCW162" s="1"/>
      <c r="VCX162" s="1"/>
      <c r="VCY162" s="1"/>
      <c r="VCZ162" s="1"/>
      <c r="VDA162" s="1"/>
      <c r="VDB162" s="1"/>
      <c r="VDC162" s="1"/>
      <c r="VDD162" s="1"/>
      <c r="VDE162" s="1"/>
      <c r="VDF162" s="1"/>
      <c r="VDG162" s="1"/>
      <c r="VDH162" s="1"/>
      <c r="VDI162" s="1"/>
      <c r="VDJ162" s="1"/>
      <c r="VDK162" s="1"/>
      <c r="VDL162" s="1"/>
      <c r="VDM162" s="1"/>
      <c r="VDN162" s="1"/>
      <c r="VDO162" s="1"/>
      <c r="VDP162" s="1"/>
      <c r="VDQ162" s="1"/>
      <c r="VDR162" s="1"/>
      <c r="VDS162" s="1"/>
      <c r="VDT162" s="1"/>
      <c r="VDU162" s="1"/>
      <c r="VDV162" s="1"/>
      <c r="VDW162" s="1"/>
      <c r="VDX162" s="1"/>
      <c r="VDY162" s="1"/>
      <c r="VDZ162" s="1"/>
      <c r="VEA162" s="1"/>
      <c r="VEB162" s="1"/>
      <c r="VEC162" s="1"/>
      <c r="VED162" s="1"/>
      <c r="VEE162" s="1"/>
      <c r="VEF162" s="1"/>
      <c r="VEG162" s="1"/>
      <c r="VEH162" s="1"/>
      <c r="VEI162" s="1"/>
      <c r="VEJ162" s="1"/>
      <c r="VEK162" s="1"/>
      <c r="VEL162" s="1"/>
      <c r="VEM162" s="1"/>
      <c r="VEN162" s="1"/>
      <c r="VEO162" s="1"/>
      <c r="VEP162" s="1"/>
      <c r="VEQ162" s="1"/>
      <c r="VER162" s="1"/>
      <c r="VES162" s="1"/>
      <c r="VET162" s="1"/>
      <c r="VEU162" s="1"/>
      <c r="VEV162" s="1"/>
      <c r="VEW162" s="1"/>
      <c r="VEX162" s="1"/>
      <c r="VEY162" s="1"/>
      <c r="VEZ162" s="1"/>
      <c r="VFA162" s="1"/>
      <c r="VFB162" s="1"/>
      <c r="VFC162" s="1"/>
      <c r="VFD162" s="1"/>
      <c r="VFE162" s="1"/>
      <c r="VFF162" s="1"/>
      <c r="VFG162" s="1"/>
      <c r="VFH162" s="1"/>
      <c r="VFI162" s="1"/>
      <c r="VFJ162" s="1"/>
      <c r="VFK162" s="1"/>
      <c r="VFL162" s="1"/>
      <c r="VFM162" s="1"/>
      <c r="VFN162" s="1"/>
      <c r="VFO162" s="1"/>
      <c r="VFP162" s="1"/>
      <c r="VFQ162" s="1"/>
      <c r="VFR162" s="1"/>
      <c r="VFS162" s="1"/>
      <c r="VFT162" s="1"/>
      <c r="VFU162" s="1"/>
      <c r="VFV162" s="1"/>
      <c r="VFW162" s="1"/>
      <c r="VFX162" s="1"/>
      <c r="VFY162" s="1"/>
      <c r="VFZ162" s="1"/>
      <c r="VGA162" s="1"/>
      <c r="VGB162" s="1"/>
      <c r="VGC162" s="1"/>
      <c r="VGD162" s="1"/>
      <c r="VGE162" s="1"/>
      <c r="VGF162" s="1"/>
      <c r="VGG162" s="1"/>
      <c r="VGH162" s="1"/>
      <c r="VGI162" s="1"/>
      <c r="VGJ162" s="1"/>
      <c r="VGK162" s="1"/>
      <c r="VGL162" s="1"/>
      <c r="VGM162" s="1"/>
      <c r="VGN162" s="1"/>
      <c r="VGO162" s="1"/>
      <c r="VGP162" s="1"/>
      <c r="VGQ162" s="1"/>
      <c r="VGR162" s="1"/>
      <c r="VGS162" s="1"/>
      <c r="VGT162" s="1"/>
      <c r="VGU162" s="1"/>
      <c r="VGV162" s="1"/>
      <c r="VGW162" s="1"/>
      <c r="VGX162" s="1"/>
      <c r="VGY162" s="1"/>
      <c r="VGZ162" s="1"/>
      <c r="VHA162" s="1"/>
      <c r="VHB162" s="1"/>
      <c r="VHC162" s="1"/>
      <c r="VHD162" s="1"/>
      <c r="VHE162" s="1"/>
      <c r="VHF162" s="1"/>
      <c r="VHG162" s="1"/>
      <c r="VHH162" s="1"/>
      <c r="VHI162" s="1"/>
      <c r="VHJ162" s="1"/>
      <c r="VHK162" s="1"/>
      <c r="VHL162" s="1"/>
      <c r="VHM162" s="1"/>
      <c r="VHN162" s="1"/>
      <c r="VHO162" s="1"/>
      <c r="VHP162" s="1"/>
      <c r="VHQ162" s="1"/>
      <c r="VHR162" s="1"/>
      <c r="VHS162" s="1"/>
      <c r="VHT162" s="1"/>
      <c r="VHU162" s="1"/>
      <c r="VHV162" s="1"/>
      <c r="VHW162" s="1"/>
      <c r="VHX162" s="1"/>
      <c r="VHY162" s="1"/>
      <c r="VHZ162" s="1"/>
      <c r="VIA162" s="1"/>
      <c r="VIB162" s="1"/>
      <c r="VIC162" s="1"/>
      <c r="VID162" s="1"/>
      <c r="VIE162" s="1"/>
      <c r="VIF162" s="1"/>
      <c r="VIG162" s="1"/>
      <c r="VIH162" s="1"/>
      <c r="VII162" s="1"/>
      <c r="VIJ162" s="1"/>
      <c r="VIK162" s="1"/>
      <c r="VIL162" s="1"/>
      <c r="VIM162" s="1"/>
      <c r="VIN162" s="1"/>
      <c r="VIO162" s="1"/>
      <c r="VIP162" s="1"/>
      <c r="VIQ162" s="1"/>
      <c r="VIR162" s="1"/>
      <c r="VIS162" s="1"/>
      <c r="VIT162" s="1"/>
      <c r="VIU162" s="1"/>
      <c r="VIV162" s="1"/>
      <c r="VIW162" s="1"/>
      <c r="VIX162" s="1"/>
      <c r="VIY162" s="1"/>
      <c r="VIZ162" s="1"/>
      <c r="VJA162" s="1"/>
      <c r="VJB162" s="1"/>
      <c r="VJC162" s="1"/>
      <c r="VJD162" s="1"/>
      <c r="VJE162" s="1"/>
      <c r="VJF162" s="1"/>
      <c r="VJG162" s="1"/>
      <c r="VJH162" s="1"/>
      <c r="VJI162" s="1"/>
      <c r="VJJ162" s="1"/>
      <c r="VJK162" s="1"/>
      <c r="VJL162" s="1"/>
      <c r="VJM162" s="1"/>
      <c r="VJN162" s="1"/>
      <c r="VJO162" s="1"/>
      <c r="VJP162" s="1"/>
      <c r="VJQ162" s="1"/>
      <c r="VJR162" s="1"/>
      <c r="VJS162" s="1"/>
      <c r="VJT162" s="1"/>
      <c r="VJU162" s="1"/>
      <c r="VJV162" s="1"/>
      <c r="VJW162" s="1"/>
      <c r="VJX162" s="1"/>
      <c r="VJY162" s="1"/>
      <c r="VJZ162" s="1"/>
      <c r="VKA162" s="1"/>
      <c r="VKB162" s="1"/>
      <c r="VKC162" s="1"/>
      <c r="VKD162" s="1"/>
      <c r="VKE162" s="1"/>
      <c r="VKF162" s="1"/>
      <c r="VKG162" s="1"/>
      <c r="VKH162" s="1"/>
      <c r="VKI162" s="1"/>
      <c r="VKJ162" s="1"/>
      <c r="VKK162" s="1"/>
      <c r="VKL162" s="1"/>
      <c r="VKM162" s="1"/>
      <c r="VKN162" s="1"/>
      <c r="VKO162" s="1"/>
      <c r="VKP162" s="1"/>
      <c r="VKQ162" s="1"/>
      <c r="VKR162" s="1"/>
      <c r="VKS162" s="1"/>
      <c r="VKT162" s="1"/>
      <c r="VKU162" s="1"/>
      <c r="VKV162" s="1"/>
      <c r="VKW162" s="1"/>
      <c r="VKX162" s="1"/>
      <c r="VKY162" s="1"/>
      <c r="VKZ162" s="1"/>
      <c r="VLA162" s="1"/>
      <c r="VLB162" s="1"/>
      <c r="VLC162" s="1"/>
      <c r="VLD162" s="1"/>
      <c r="VLE162" s="1"/>
      <c r="VLF162" s="1"/>
      <c r="VLG162" s="1"/>
      <c r="VLH162" s="1"/>
      <c r="VLI162" s="1"/>
      <c r="VLJ162" s="1"/>
      <c r="VLK162" s="1"/>
      <c r="VLL162" s="1"/>
      <c r="VLM162" s="1"/>
      <c r="VLN162" s="1"/>
      <c r="VLO162" s="1"/>
      <c r="VLP162" s="1"/>
      <c r="VLQ162" s="1"/>
      <c r="VLR162" s="1"/>
      <c r="VLS162" s="1"/>
      <c r="VLT162" s="1"/>
      <c r="VLU162" s="1"/>
      <c r="VLV162" s="1"/>
      <c r="VLW162" s="1"/>
      <c r="VLX162" s="1"/>
      <c r="VLY162" s="1"/>
      <c r="VLZ162" s="1"/>
      <c r="VMA162" s="1"/>
      <c r="VMB162" s="1"/>
      <c r="VMC162" s="1"/>
      <c r="VMD162" s="1"/>
      <c r="VME162" s="1"/>
      <c r="VMF162" s="1"/>
      <c r="VMG162" s="1"/>
      <c r="VMH162" s="1"/>
      <c r="VMI162" s="1"/>
      <c r="VMJ162" s="1"/>
      <c r="VMK162" s="1"/>
      <c r="VML162" s="1"/>
      <c r="VMM162" s="1"/>
      <c r="VMN162" s="1"/>
      <c r="VMO162" s="1"/>
      <c r="VMP162" s="1"/>
      <c r="VMQ162" s="1"/>
      <c r="VMR162" s="1"/>
      <c r="VMS162" s="1"/>
      <c r="VMT162" s="1"/>
      <c r="VMU162" s="1"/>
      <c r="VMV162" s="1"/>
      <c r="VMW162" s="1"/>
      <c r="VMX162" s="1"/>
      <c r="VMY162" s="1"/>
      <c r="VMZ162" s="1"/>
      <c r="VNA162" s="1"/>
      <c r="VNB162" s="1"/>
      <c r="VNC162" s="1"/>
      <c r="VND162" s="1"/>
      <c r="VNE162" s="1"/>
      <c r="VNF162" s="1"/>
      <c r="VNG162" s="1"/>
      <c r="VNH162" s="1"/>
      <c r="VNI162" s="1"/>
      <c r="VNJ162" s="1"/>
      <c r="VNK162" s="1"/>
      <c r="VNL162" s="1"/>
      <c r="VNM162" s="1"/>
      <c r="VNN162" s="1"/>
      <c r="VNO162" s="1"/>
      <c r="VNP162" s="1"/>
      <c r="VNQ162" s="1"/>
      <c r="VNR162" s="1"/>
      <c r="VNS162" s="1"/>
      <c r="VNT162" s="1"/>
      <c r="VNU162" s="1"/>
      <c r="VNV162" s="1"/>
      <c r="VNW162" s="1"/>
      <c r="VNX162" s="1"/>
      <c r="VNY162" s="1"/>
      <c r="VNZ162" s="1"/>
      <c r="VOA162" s="1"/>
      <c r="VOB162" s="1"/>
      <c r="VOC162" s="1"/>
      <c r="VOD162" s="1"/>
      <c r="VOE162" s="1"/>
      <c r="VOF162" s="1"/>
      <c r="VOG162" s="1"/>
      <c r="VOH162" s="1"/>
      <c r="VOI162" s="1"/>
      <c r="VOJ162" s="1"/>
      <c r="VOK162" s="1"/>
      <c r="VOL162" s="1"/>
      <c r="VOM162" s="1"/>
      <c r="VON162" s="1"/>
      <c r="VOO162" s="1"/>
      <c r="VOP162" s="1"/>
      <c r="VOQ162" s="1"/>
      <c r="VOR162" s="1"/>
      <c r="VOS162" s="1"/>
      <c r="VOT162" s="1"/>
      <c r="VOU162" s="1"/>
      <c r="VOV162" s="1"/>
      <c r="VOW162" s="1"/>
      <c r="VOX162" s="1"/>
      <c r="VOY162" s="1"/>
      <c r="VOZ162" s="1"/>
      <c r="VPA162" s="1"/>
      <c r="VPB162" s="1"/>
      <c r="VPC162" s="1"/>
      <c r="VPD162" s="1"/>
      <c r="VPE162" s="1"/>
      <c r="VPF162" s="1"/>
      <c r="VPG162" s="1"/>
      <c r="VPH162" s="1"/>
      <c r="VPI162" s="1"/>
      <c r="VPJ162" s="1"/>
      <c r="VPK162" s="1"/>
      <c r="VPL162" s="1"/>
      <c r="VPM162" s="1"/>
      <c r="VPN162" s="1"/>
      <c r="VPO162" s="1"/>
      <c r="VPP162" s="1"/>
      <c r="VPQ162" s="1"/>
      <c r="VPR162" s="1"/>
      <c r="VPS162" s="1"/>
      <c r="VPT162" s="1"/>
      <c r="VPU162" s="1"/>
      <c r="VPV162" s="1"/>
      <c r="VPW162" s="1"/>
      <c r="VPX162" s="1"/>
      <c r="VPY162" s="1"/>
      <c r="VPZ162" s="1"/>
      <c r="VQA162" s="1"/>
      <c r="VQB162" s="1"/>
      <c r="VQC162" s="1"/>
      <c r="VQD162" s="1"/>
      <c r="VQE162" s="1"/>
      <c r="VQF162" s="1"/>
      <c r="VQG162" s="1"/>
      <c r="VQH162" s="1"/>
      <c r="VQI162" s="1"/>
      <c r="VQJ162" s="1"/>
      <c r="VQK162" s="1"/>
      <c r="VQL162" s="1"/>
      <c r="VQM162" s="1"/>
      <c r="VQN162" s="1"/>
      <c r="VQO162" s="1"/>
      <c r="VQP162" s="1"/>
      <c r="VQQ162" s="1"/>
      <c r="VQR162" s="1"/>
      <c r="VQS162" s="1"/>
      <c r="VQT162" s="1"/>
      <c r="VQU162" s="1"/>
      <c r="VQV162" s="1"/>
      <c r="VQW162" s="1"/>
      <c r="VQX162" s="1"/>
      <c r="VQY162" s="1"/>
      <c r="VQZ162" s="1"/>
      <c r="VRA162" s="1"/>
      <c r="VRB162" s="1"/>
      <c r="VRC162" s="1"/>
      <c r="VRD162" s="1"/>
      <c r="VRE162" s="1"/>
      <c r="VRF162" s="1"/>
      <c r="VRG162" s="1"/>
      <c r="VRH162" s="1"/>
      <c r="VRI162" s="1"/>
      <c r="VRJ162" s="1"/>
      <c r="VRK162" s="1"/>
      <c r="VRL162" s="1"/>
      <c r="VRM162" s="1"/>
      <c r="VRN162" s="1"/>
      <c r="VRO162" s="1"/>
      <c r="VRP162" s="1"/>
      <c r="VRQ162" s="1"/>
      <c r="VRR162" s="1"/>
      <c r="VRS162" s="1"/>
      <c r="VRT162" s="1"/>
      <c r="VRU162" s="1"/>
      <c r="VRV162" s="1"/>
      <c r="VRW162" s="1"/>
      <c r="VRX162" s="1"/>
      <c r="VRY162" s="1"/>
      <c r="VRZ162" s="1"/>
      <c r="VSA162" s="1"/>
      <c r="VSB162" s="1"/>
      <c r="VSC162" s="1"/>
      <c r="VSD162" s="1"/>
      <c r="VSE162" s="1"/>
      <c r="VSF162" s="1"/>
      <c r="VSG162" s="1"/>
      <c r="VSH162" s="1"/>
      <c r="VSI162" s="1"/>
      <c r="VSJ162" s="1"/>
      <c r="VSK162" s="1"/>
      <c r="VSL162" s="1"/>
      <c r="VSM162" s="1"/>
      <c r="VSN162" s="1"/>
      <c r="VSO162" s="1"/>
      <c r="VSP162" s="1"/>
      <c r="VSQ162" s="1"/>
      <c r="VSR162" s="1"/>
      <c r="VSS162" s="1"/>
      <c r="VST162" s="1"/>
      <c r="VSU162" s="1"/>
      <c r="VSV162" s="1"/>
      <c r="VSW162" s="1"/>
      <c r="VSX162" s="1"/>
      <c r="VSY162" s="1"/>
      <c r="VSZ162" s="1"/>
      <c r="VTA162" s="1"/>
      <c r="VTB162" s="1"/>
      <c r="VTC162" s="1"/>
      <c r="VTD162" s="1"/>
      <c r="VTE162" s="1"/>
      <c r="VTF162" s="1"/>
      <c r="VTG162" s="1"/>
      <c r="VTH162" s="1"/>
      <c r="VTI162" s="1"/>
      <c r="VTJ162" s="1"/>
      <c r="VTK162" s="1"/>
      <c r="VTL162" s="1"/>
      <c r="VTM162" s="1"/>
      <c r="VTN162" s="1"/>
      <c r="VTO162" s="1"/>
      <c r="VTP162" s="1"/>
      <c r="VTQ162" s="1"/>
      <c r="VTR162" s="1"/>
      <c r="VTS162" s="1"/>
      <c r="VTT162" s="1"/>
      <c r="VTU162" s="1"/>
      <c r="VTV162" s="1"/>
      <c r="VTW162" s="1"/>
      <c r="VTX162" s="1"/>
      <c r="VTY162" s="1"/>
      <c r="VTZ162" s="1"/>
      <c r="VUA162" s="1"/>
      <c r="VUB162" s="1"/>
      <c r="VUC162" s="1"/>
      <c r="VUD162" s="1"/>
      <c r="VUE162" s="1"/>
      <c r="VUF162" s="1"/>
      <c r="VUG162" s="1"/>
      <c r="VUH162" s="1"/>
      <c r="VUI162" s="1"/>
      <c r="VUJ162" s="1"/>
      <c r="VUK162" s="1"/>
      <c r="VUL162" s="1"/>
      <c r="VUM162" s="1"/>
      <c r="VUN162" s="1"/>
      <c r="VUO162" s="1"/>
      <c r="VUP162" s="1"/>
      <c r="VUQ162" s="1"/>
      <c r="VUR162" s="1"/>
      <c r="VUS162" s="1"/>
      <c r="VUT162" s="1"/>
      <c r="VUU162" s="1"/>
      <c r="VUV162" s="1"/>
      <c r="VUW162" s="1"/>
      <c r="VUX162" s="1"/>
      <c r="VUY162" s="1"/>
      <c r="VUZ162" s="1"/>
      <c r="VVA162" s="1"/>
      <c r="VVB162" s="1"/>
      <c r="VVC162" s="1"/>
      <c r="VVD162" s="1"/>
      <c r="VVE162" s="1"/>
      <c r="VVF162" s="1"/>
      <c r="VVG162" s="1"/>
      <c r="VVH162" s="1"/>
      <c r="VVI162" s="1"/>
      <c r="VVJ162" s="1"/>
      <c r="VVK162" s="1"/>
      <c r="VVL162" s="1"/>
      <c r="VVM162" s="1"/>
      <c r="VVN162" s="1"/>
      <c r="VVO162" s="1"/>
      <c r="VVP162" s="1"/>
      <c r="VVQ162" s="1"/>
      <c r="VVR162" s="1"/>
      <c r="VVS162" s="1"/>
      <c r="VVT162" s="1"/>
      <c r="VVU162" s="1"/>
      <c r="VVV162" s="1"/>
      <c r="VVW162" s="1"/>
      <c r="VVX162" s="1"/>
      <c r="VVY162" s="1"/>
      <c r="VVZ162" s="1"/>
      <c r="VWA162" s="1"/>
      <c r="VWB162" s="1"/>
      <c r="VWC162" s="1"/>
      <c r="VWD162" s="1"/>
      <c r="VWE162" s="1"/>
      <c r="VWF162" s="1"/>
      <c r="VWG162" s="1"/>
      <c r="VWH162" s="1"/>
      <c r="VWI162" s="1"/>
      <c r="VWJ162" s="1"/>
      <c r="VWK162" s="1"/>
      <c r="VWL162" s="1"/>
      <c r="VWM162" s="1"/>
      <c r="VWN162" s="1"/>
      <c r="VWO162" s="1"/>
      <c r="VWP162" s="1"/>
      <c r="VWQ162" s="1"/>
      <c r="VWR162" s="1"/>
      <c r="VWS162" s="1"/>
      <c r="VWT162" s="1"/>
      <c r="VWU162" s="1"/>
      <c r="VWV162" s="1"/>
      <c r="VWW162" s="1"/>
      <c r="VWX162" s="1"/>
      <c r="VWY162" s="1"/>
      <c r="VWZ162" s="1"/>
      <c r="VXA162" s="1"/>
      <c r="VXB162" s="1"/>
      <c r="VXC162" s="1"/>
      <c r="VXD162" s="1"/>
      <c r="VXE162" s="1"/>
      <c r="VXF162" s="1"/>
      <c r="VXG162" s="1"/>
      <c r="VXH162" s="1"/>
      <c r="VXI162" s="1"/>
      <c r="VXJ162" s="1"/>
      <c r="VXK162" s="1"/>
      <c r="VXL162" s="1"/>
      <c r="VXM162" s="1"/>
      <c r="VXN162" s="1"/>
      <c r="VXO162" s="1"/>
      <c r="VXP162" s="1"/>
      <c r="VXQ162" s="1"/>
      <c r="VXR162" s="1"/>
      <c r="VXS162" s="1"/>
      <c r="VXT162" s="1"/>
      <c r="VXU162" s="1"/>
      <c r="VXV162" s="1"/>
      <c r="VXW162" s="1"/>
      <c r="VXX162" s="1"/>
      <c r="VXY162" s="1"/>
      <c r="VXZ162" s="1"/>
      <c r="VYA162" s="1"/>
      <c r="VYB162" s="1"/>
      <c r="VYC162" s="1"/>
      <c r="VYD162" s="1"/>
      <c r="VYE162" s="1"/>
      <c r="VYF162" s="1"/>
      <c r="VYG162" s="1"/>
      <c r="VYH162" s="1"/>
      <c r="VYI162" s="1"/>
      <c r="VYJ162" s="1"/>
      <c r="VYK162" s="1"/>
      <c r="VYL162" s="1"/>
      <c r="VYM162" s="1"/>
      <c r="VYN162" s="1"/>
      <c r="VYO162" s="1"/>
      <c r="VYP162" s="1"/>
      <c r="VYQ162" s="1"/>
      <c r="VYR162" s="1"/>
      <c r="VYS162" s="1"/>
      <c r="VYT162" s="1"/>
      <c r="VYU162" s="1"/>
      <c r="VYV162" s="1"/>
      <c r="VYW162" s="1"/>
      <c r="VYX162" s="1"/>
      <c r="VYY162" s="1"/>
      <c r="VYZ162" s="1"/>
      <c r="VZA162" s="1"/>
      <c r="VZB162" s="1"/>
      <c r="VZC162" s="1"/>
      <c r="VZD162" s="1"/>
      <c r="VZE162" s="1"/>
      <c r="VZF162" s="1"/>
      <c r="VZG162" s="1"/>
      <c r="VZH162" s="1"/>
      <c r="VZI162" s="1"/>
      <c r="VZJ162" s="1"/>
      <c r="VZK162" s="1"/>
      <c r="VZL162" s="1"/>
      <c r="VZM162" s="1"/>
      <c r="VZN162" s="1"/>
      <c r="VZO162" s="1"/>
      <c r="VZP162" s="1"/>
      <c r="VZQ162" s="1"/>
      <c r="VZR162" s="1"/>
      <c r="VZS162" s="1"/>
      <c r="VZT162" s="1"/>
      <c r="VZU162" s="1"/>
      <c r="VZV162" s="1"/>
      <c r="VZW162" s="1"/>
      <c r="VZX162" s="1"/>
      <c r="VZY162" s="1"/>
      <c r="VZZ162" s="1"/>
      <c r="WAA162" s="1"/>
      <c r="WAB162" s="1"/>
      <c r="WAC162" s="1"/>
      <c r="WAD162" s="1"/>
      <c r="WAE162" s="1"/>
      <c r="WAF162" s="1"/>
      <c r="WAG162" s="1"/>
      <c r="WAH162" s="1"/>
      <c r="WAI162" s="1"/>
      <c r="WAJ162" s="1"/>
      <c r="WAK162" s="1"/>
      <c r="WAL162" s="1"/>
      <c r="WAM162" s="1"/>
      <c r="WAN162" s="1"/>
      <c r="WAO162" s="1"/>
      <c r="WAP162" s="1"/>
      <c r="WAQ162" s="1"/>
      <c r="WAR162" s="1"/>
      <c r="WAS162" s="1"/>
      <c r="WAT162" s="1"/>
      <c r="WAU162" s="1"/>
      <c r="WAV162" s="1"/>
      <c r="WAW162" s="1"/>
      <c r="WAX162" s="1"/>
      <c r="WAY162" s="1"/>
      <c r="WAZ162" s="1"/>
      <c r="WBA162" s="1"/>
      <c r="WBB162" s="1"/>
      <c r="WBC162" s="1"/>
      <c r="WBD162" s="1"/>
      <c r="WBE162" s="1"/>
      <c r="WBF162" s="1"/>
      <c r="WBG162" s="1"/>
      <c r="WBH162" s="1"/>
      <c r="WBI162" s="1"/>
      <c r="WBJ162" s="1"/>
      <c r="WBK162" s="1"/>
      <c r="WBL162" s="1"/>
      <c r="WBM162" s="1"/>
      <c r="WBN162" s="1"/>
      <c r="WBO162" s="1"/>
      <c r="WBP162" s="1"/>
      <c r="WBQ162" s="1"/>
      <c r="WBR162" s="1"/>
      <c r="WBS162" s="1"/>
      <c r="WBT162" s="1"/>
      <c r="WBU162" s="1"/>
      <c r="WBV162" s="1"/>
      <c r="WBW162" s="1"/>
      <c r="WBX162" s="1"/>
      <c r="WBY162" s="1"/>
      <c r="WBZ162" s="1"/>
      <c r="WCA162" s="1"/>
      <c r="WCB162" s="1"/>
      <c r="WCC162" s="1"/>
      <c r="WCD162" s="1"/>
      <c r="WCE162" s="1"/>
      <c r="WCF162" s="1"/>
      <c r="WCG162" s="1"/>
      <c r="WCH162" s="1"/>
      <c r="WCI162" s="1"/>
      <c r="WCJ162" s="1"/>
      <c r="WCK162" s="1"/>
      <c r="WCL162" s="1"/>
      <c r="WCM162" s="1"/>
      <c r="WCN162" s="1"/>
      <c r="WCO162" s="1"/>
      <c r="WCP162" s="1"/>
      <c r="WCQ162" s="1"/>
      <c r="WCR162" s="1"/>
      <c r="WCS162" s="1"/>
      <c r="WCT162" s="1"/>
      <c r="WCU162" s="1"/>
      <c r="WCV162" s="1"/>
      <c r="WCW162" s="1"/>
      <c r="WCX162" s="1"/>
      <c r="WCY162" s="1"/>
      <c r="WCZ162" s="1"/>
      <c r="WDA162" s="1"/>
      <c r="WDB162" s="1"/>
      <c r="WDC162" s="1"/>
      <c r="WDD162" s="1"/>
      <c r="WDE162" s="1"/>
      <c r="WDF162" s="1"/>
      <c r="WDG162" s="1"/>
      <c r="WDH162" s="1"/>
      <c r="WDI162" s="1"/>
      <c r="WDJ162" s="1"/>
      <c r="WDK162" s="1"/>
      <c r="WDL162" s="1"/>
      <c r="WDM162" s="1"/>
      <c r="WDN162" s="1"/>
      <c r="WDO162" s="1"/>
      <c r="WDP162" s="1"/>
      <c r="WDQ162" s="1"/>
      <c r="WDR162" s="1"/>
      <c r="WDS162" s="1"/>
      <c r="WDT162" s="1"/>
      <c r="WDU162" s="1"/>
      <c r="WDV162" s="1"/>
      <c r="WDW162" s="1"/>
      <c r="WDX162" s="1"/>
      <c r="WDY162" s="1"/>
      <c r="WDZ162" s="1"/>
      <c r="WEA162" s="1"/>
      <c r="WEB162" s="1"/>
      <c r="WEC162" s="1"/>
      <c r="WED162" s="1"/>
      <c r="WEE162" s="1"/>
      <c r="WEF162" s="1"/>
      <c r="WEG162" s="1"/>
      <c r="WEH162" s="1"/>
      <c r="WEI162" s="1"/>
      <c r="WEJ162" s="1"/>
      <c r="WEK162" s="1"/>
      <c r="WEL162" s="1"/>
      <c r="WEM162" s="1"/>
      <c r="WEN162" s="1"/>
      <c r="WEO162" s="1"/>
      <c r="WEP162" s="1"/>
      <c r="WEQ162" s="1"/>
      <c r="WER162" s="1"/>
      <c r="WES162" s="1"/>
      <c r="WET162" s="1"/>
      <c r="WEU162" s="1"/>
      <c r="WEV162" s="1"/>
      <c r="WEW162" s="1"/>
      <c r="WEX162" s="1"/>
      <c r="WEY162" s="1"/>
      <c r="WEZ162" s="1"/>
      <c r="WFA162" s="1"/>
      <c r="WFB162" s="1"/>
      <c r="WFC162" s="1"/>
      <c r="WFD162" s="1"/>
      <c r="WFE162" s="1"/>
      <c r="WFF162" s="1"/>
      <c r="WFG162" s="1"/>
      <c r="WFH162" s="1"/>
      <c r="WFI162" s="1"/>
      <c r="WFJ162" s="1"/>
      <c r="WFK162" s="1"/>
      <c r="WFL162" s="1"/>
      <c r="WFM162" s="1"/>
      <c r="WFN162" s="1"/>
      <c r="WFO162" s="1"/>
      <c r="WFP162" s="1"/>
      <c r="WFQ162" s="1"/>
      <c r="WFR162" s="1"/>
      <c r="WFS162" s="1"/>
      <c r="WFT162" s="1"/>
      <c r="WFU162" s="1"/>
      <c r="WFV162" s="1"/>
      <c r="WFW162" s="1"/>
      <c r="WFX162" s="1"/>
      <c r="WFY162" s="1"/>
      <c r="WFZ162" s="1"/>
      <c r="WGA162" s="1"/>
      <c r="WGB162" s="1"/>
      <c r="WGC162" s="1"/>
      <c r="WGD162" s="1"/>
      <c r="WGE162" s="1"/>
      <c r="WGF162" s="1"/>
      <c r="WGG162" s="1"/>
      <c r="WGH162" s="1"/>
      <c r="WGI162" s="1"/>
      <c r="WGJ162" s="1"/>
      <c r="WGK162" s="1"/>
      <c r="WGL162" s="1"/>
      <c r="WGM162" s="1"/>
      <c r="WGN162" s="1"/>
      <c r="WGO162" s="1"/>
      <c r="WGP162" s="1"/>
      <c r="WGQ162" s="1"/>
      <c r="WGR162" s="1"/>
      <c r="WGS162" s="1"/>
      <c r="WGT162" s="1"/>
      <c r="WGU162" s="1"/>
      <c r="WGV162" s="1"/>
      <c r="WGW162" s="1"/>
      <c r="WGX162" s="1"/>
      <c r="WGY162" s="1"/>
      <c r="WGZ162" s="1"/>
      <c r="WHA162" s="1"/>
      <c r="WHB162" s="1"/>
      <c r="WHC162" s="1"/>
      <c r="WHD162" s="1"/>
      <c r="WHE162" s="1"/>
      <c r="WHF162" s="1"/>
      <c r="WHG162" s="1"/>
      <c r="WHH162" s="1"/>
      <c r="WHI162" s="1"/>
      <c r="WHJ162" s="1"/>
      <c r="WHK162" s="1"/>
      <c r="WHL162" s="1"/>
      <c r="WHM162" s="1"/>
      <c r="WHN162" s="1"/>
      <c r="WHO162" s="1"/>
      <c r="WHP162" s="1"/>
      <c r="WHQ162" s="1"/>
      <c r="WHR162" s="1"/>
      <c r="WHS162" s="1"/>
      <c r="WHT162" s="1"/>
      <c r="WHU162" s="1"/>
      <c r="WHV162" s="1"/>
      <c r="WHW162" s="1"/>
      <c r="WHX162" s="1"/>
      <c r="WHY162" s="1"/>
      <c r="WHZ162" s="1"/>
      <c r="WIA162" s="1"/>
      <c r="WIB162" s="1"/>
      <c r="WIC162" s="1"/>
      <c r="WID162" s="1"/>
      <c r="WIE162" s="1"/>
      <c r="WIF162" s="1"/>
      <c r="WIG162" s="1"/>
      <c r="WIH162" s="1"/>
      <c r="WII162" s="1"/>
      <c r="WIJ162" s="1"/>
      <c r="WIK162" s="1"/>
      <c r="WIL162" s="1"/>
      <c r="WIM162" s="1"/>
      <c r="WIN162" s="1"/>
      <c r="WIO162" s="1"/>
      <c r="WIP162" s="1"/>
      <c r="WIQ162" s="1"/>
      <c r="WIR162" s="1"/>
      <c r="WIS162" s="1"/>
      <c r="WIT162" s="1"/>
      <c r="WIU162" s="1"/>
      <c r="WIV162" s="1"/>
      <c r="WIW162" s="1"/>
      <c r="WIX162" s="1"/>
      <c r="WIY162" s="1"/>
      <c r="WIZ162" s="1"/>
      <c r="WJA162" s="1"/>
      <c r="WJB162" s="1"/>
      <c r="WJC162" s="1"/>
      <c r="WJD162" s="1"/>
      <c r="WJE162" s="1"/>
      <c r="WJF162" s="1"/>
      <c r="WJG162" s="1"/>
      <c r="WJH162" s="1"/>
      <c r="WJI162" s="1"/>
      <c r="WJJ162" s="1"/>
      <c r="WJK162" s="1"/>
      <c r="WJL162" s="1"/>
      <c r="WJM162" s="1"/>
      <c r="WJN162" s="1"/>
      <c r="WJO162" s="1"/>
      <c r="WJP162" s="1"/>
      <c r="WJQ162" s="1"/>
      <c r="WJR162" s="1"/>
      <c r="WJS162" s="1"/>
      <c r="WJT162" s="1"/>
      <c r="WJU162" s="1"/>
      <c r="WJV162" s="1"/>
      <c r="WJW162" s="1"/>
      <c r="WJX162" s="1"/>
      <c r="WJY162" s="1"/>
      <c r="WJZ162" s="1"/>
      <c r="WKA162" s="1"/>
      <c r="WKB162" s="1"/>
      <c r="WKC162" s="1"/>
      <c r="WKD162" s="1"/>
      <c r="WKE162" s="1"/>
      <c r="WKF162" s="1"/>
      <c r="WKG162" s="1"/>
      <c r="WKH162" s="1"/>
      <c r="WKI162" s="1"/>
      <c r="WKJ162" s="1"/>
      <c r="WKK162" s="1"/>
      <c r="WKL162" s="1"/>
      <c r="WKM162" s="1"/>
      <c r="WKN162" s="1"/>
      <c r="WKO162" s="1"/>
      <c r="WKP162" s="1"/>
      <c r="WKQ162" s="1"/>
      <c r="WKR162" s="1"/>
      <c r="WKS162" s="1"/>
      <c r="WKT162" s="1"/>
      <c r="WKU162" s="1"/>
      <c r="WKV162" s="1"/>
      <c r="WKW162" s="1"/>
      <c r="WKX162" s="1"/>
      <c r="WKY162" s="1"/>
      <c r="WKZ162" s="1"/>
      <c r="WLA162" s="1"/>
      <c r="WLB162" s="1"/>
      <c r="WLC162" s="1"/>
      <c r="WLD162" s="1"/>
      <c r="WLE162" s="1"/>
      <c r="WLF162" s="1"/>
      <c r="WLG162" s="1"/>
      <c r="WLH162" s="1"/>
      <c r="WLI162" s="1"/>
      <c r="WLJ162" s="1"/>
      <c r="WLK162" s="1"/>
      <c r="WLL162" s="1"/>
      <c r="WLM162" s="1"/>
      <c r="WLN162" s="1"/>
      <c r="WLO162" s="1"/>
      <c r="WLP162" s="1"/>
      <c r="WLQ162" s="1"/>
      <c r="WLR162" s="1"/>
      <c r="WLS162" s="1"/>
      <c r="WLT162" s="1"/>
      <c r="WLU162" s="1"/>
      <c r="WLV162" s="1"/>
      <c r="WLW162" s="1"/>
      <c r="WLX162" s="1"/>
      <c r="WLY162" s="1"/>
      <c r="WLZ162" s="1"/>
      <c r="WMA162" s="1"/>
      <c r="WMB162" s="1"/>
      <c r="WMC162" s="1"/>
      <c r="WMD162" s="1"/>
      <c r="WME162" s="1"/>
      <c r="WMF162" s="1"/>
      <c r="WMG162" s="1"/>
      <c r="WMH162" s="1"/>
      <c r="WMI162" s="1"/>
      <c r="WMJ162" s="1"/>
      <c r="WMK162" s="1"/>
      <c r="WML162" s="1"/>
      <c r="WMM162" s="1"/>
      <c r="WMN162" s="1"/>
      <c r="WMO162" s="1"/>
      <c r="WMP162" s="1"/>
      <c r="WMQ162" s="1"/>
      <c r="WMR162" s="1"/>
      <c r="WMS162" s="1"/>
      <c r="WMT162" s="1"/>
      <c r="WMU162" s="1"/>
      <c r="WMV162" s="1"/>
      <c r="WMW162" s="1"/>
      <c r="WMX162" s="1"/>
      <c r="WMY162" s="1"/>
      <c r="WMZ162" s="1"/>
      <c r="WNA162" s="1"/>
      <c r="WNB162" s="1"/>
      <c r="WNC162" s="1"/>
      <c r="WND162" s="1"/>
      <c r="WNE162" s="1"/>
      <c r="WNF162" s="1"/>
      <c r="WNG162" s="1"/>
      <c r="WNH162" s="1"/>
      <c r="WNI162" s="1"/>
      <c r="WNJ162" s="1"/>
      <c r="WNK162" s="1"/>
      <c r="WNL162" s="1"/>
      <c r="WNM162" s="1"/>
      <c r="WNN162" s="1"/>
      <c r="WNO162" s="1"/>
      <c r="WNP162" s="1"/>
      <c r="WNQ162" s="1"/>
      <c r="WNR162" s="1"/>
      <c r="WNS162" s="1"/>
      <c r="WNT162" s="1"/>
      <c r="WNU162" s="1"/>
      <c r="WNV162" s="1"/>
      <c r="WNW162" s="1"/>
      <c r="WNX162" s="1"/>
      <c r="WNY162" s="1"/>
      <c r="WNZ162" s="1"/>
      <c r="WOA162" s="1"/>
      <c r="WOB162" s="1"/>
      <c r="WOC162" s="1"/>
      <c r="WOD162" s="1"/>
      <c r="WOE162" s="1"/>
      <c r="WOF162" s="1"/>
      <c r="WOG162" s="1"/>
      <c r="WOH162" s="1"/>
      <c r="WOI162" s="1"/>
      <c r="WOJ162" s="1"/>
      <c r="WOK162" s="1"/>
      <c r="WOL162" s="1"/>
      <c r="WOM162" s="1"/>
      <c r="WON162" s="1"/>
      <c r="WOO162" s="1"/>
      <c r="WOP162" s="1"/>
      <c r="WOQ162" s="1"/>
      <c r="WOR162" s="1"/>
      <c r="WOS162" s="1"/>
      <c r="WOT162" s="1"/>
      <c r="WOU162" s="1"/>
      <c r="WOV162" s="1"/>
      <c r="WOW162" s="1"/>
      <c r="WOX162" s="1"/>
      <c r="WOY162" s="1"/>
      <c r="WOZ162" s="1"/>
      <c r="WPA162" s="1"/>
      <c r="WPB162" s="1"/>
      <c r="WPC162" s="1"/>
      <c r="WPD162" s="1"/>
      <c r="WPE162" s="1"/>
      <c r="WPF162" s="1"/>
      <c r="WPG162" s="1"/>
      <c r="WPH162" s="1"/>
      <c r="WPI162" s="1"/>
      <c r="WPJ162" s="1"/>
      <c r="WPK162" s="1"/>
      <c r="WPL162" s="1"/>
      <c r="WPM162" s="1"/>
      <c r="WPN162" s="1"/>
      <c r="WPO162" s="1"/>
      <c r="WPP162" s="1"/>
      <c r="WPQ162" s="1"/>
      <c r="WPR162" s="1"/>
      <c r="WPS162" s="1"/>
      <c r="WPT162" s="1"/>
      <c r="WPU162" s="1"/>
      <c r="WPV162" s="1"/>
      <c r="WPW162" s="1"/>
      <c r="WPX162" s="1"/>
      <c r="WPY162" s="1"/>
      <c r="WPZ162" s="1"/>
      <c r="WQA162" s="1"/>
      <c r="WQB162" s="1"/>
      <c r="WQC162" s="1"/>
      <c r="WQD162" s="1"/>
      <c r="WQE162" s="1"/>
      <c r="WQF162" s="1"/>
      <c r="WQG162" s="1"/>
      <c r="WQH162" s="1"/>
      <c r="WQI162" s="1"/>
      <c r="WQJ162" s="1"/>
      <c r="WQK162" s="1"/>
      <c r="WQL162" s="1"/>
      <c r="WQM162" s="1"/>
      <c r="WQN162" s="1"/>
      <c r="WQO162" s="1"/>
      <c r="WQP162" s="1"/>
      <c r="WQQ162" s="1"/>
      <c r="WQR162" s="1"/>
      <c r="WQS162" s="1"/>
      <c r="WQT162" s="1"/>
      <c r="WQU162" s="1"/>
      <c r="WQV162" s="1"/>
      <c r="WQW162" s="1"/>
      <c r="WQX162" s="1"/>
      <c r="WQY162" s="1"/>
      <c r="WQZ162" s="1"/>
      <c r="WRA162" s="1"/>
      <c r="WRB162" s="1"/>
      <c r="WRC162" s="1"/>
      <c r="WRD162" s="1"/>
      <c r="WRE162" s="1"/>
      <c r="WRF162" s="1"/>
      <c r="WRG162" s="1"/>
      <c r="WRH162" s="1"/>
      <c r="WRI162" s="1"/>
      <c r="WRJ162" s="1"/>
      <c r="WRK162" s="1"/>
      <c r="WRL162" s="1"/>
      <c r="WRM162" s="1"/>
      <c r="WRN162" s="1"/>
      <c r="WRO162" s="1"/>
      <c r="WRP162" s="1"/>
      <c r="WRQ162" s="1"/>
      <c r="WRR162" s="1"/>
      <c r="WRS162" s="1"/>
      <c r="WRT162" s="1"/>
      <c r="WRU162" s="1"/>
      <c r="WRV162" s="1"/>
      <c r="WRW162" s="1"/>
      <c r="WRX162" s="1"/>
      <c r="WRY162" s="1"/>
      <c r="WRZ162" s="1"/>
      <c r="WSA162" s="1"/>
      <c r="WSB162" s="1"/>
      <c r="WSC162" s="1"/>
      <c r="WSD162" s="1"/>
      <c r="WSE162" s="1"/>
      <c r="WSF162" s="1"/>
      <c r="WSG162" s="1"/>
      <c r="WSH162" s="1"/>
      <c r="WSI162" s="1"/>
      <c r="WSJ162" s="1"/>
      <c r="WSK162" s="1"/>
      <c r="WSL162" s="1"/>
      <c r="WSM162" s="1"/>
      <c r="WSN162" s="1"/>
      <c r="WSO162" s="1"/>
      <c r="WSP162" s="1"/>
      <c r="WSQ162" s="1"/>
      <c r="WSR162" s="1"/>
      <c r="WSS162" s="1"/>
      <c r="WST162" s="1"/>
      <c r="WSU162" s="1"/>
      <c r="WSV162" s="1"/>
      <c r="WSW162" s="1"/>
      <c r="WSX162" s="1"/>
      <c r="WSY162" s="1"/>
      <c r="WSZ162" s="1"/>
      <c r="WTA162" s="1"/>
      <c r="WTB162" s="1"/>
      <c r="WTC162" s="1"/>
      <c r="WTD162" s="1"/>
      <c r="WTE162" s="1"/>
      <c r="WTF162" s="1"/>
      <c r="WTG162" s="1"/>
      <c r="WTH162" s="1"/>
      <c r="WTI162" s="1"/>
    </row>
    <row r="163" spans="1:16077" s="2" customFormat="1">
      <c r="A163" s="14"/>
      <c r="B163" s="30"/>
      <c r="C163" s="14"/>
      <c r="D163" s="31"/>
      <c r="E163" s="30"/>
      <c r="F163" s="30"/>
      <c r="G163" s="17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</row>
    <row r="164" spans="1:16077" s="2" customFormat="1">
      <c r="A164" s="14"/>
      <c r="B164" s="30"/>
      <c r="C164" s="14"/>
      <c r="D164" s="31"/>
      <c r="E164" s="30"/>
      <c r="F164" s="30"/>
      <c r="G164" s="17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</row>
    <row r="165" spans="1:16077" s="2" customFormat="1">
      <c r="A165" s="14"/>
      <c r="B165" s="30"/>
      <c r="C165" s="14"/>
      <c r="D165" s="31"/>
      <c r="E165" s="30"/>
      <c r="F165" s="30"/>
      <c r="G165" s="17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</row>
    <row r="166" spans="1:16077" s="2" customFormat="1">
      <c r="A166" s="14"/>
      <c r="B166" s="30"/>
      <c r="C166" s="14"/>
      <c r="D166" s="31"/>
      <c r="E166" s="30"/>
      <c r="F166" s="30"/>
      <c r="G166" s="17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</row>
    <row r="167" spans="1:16077" s="2" customFormat="1">
      <c r="A167" s="14"/>
      <c r="B167" s="30"/>
      <c r="C167" s="14"/>
      <c r="D167" s="31"/>
      <c r="E167" s="30"/>
      <c r="F167" s="30"/>
      <c r="G167" s="17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</row>
    <row r="168" spans="1:16077" s="2" customFormat="1">
      <c r="A168" s="14"/>
      <c r="B168" s="30"/>
      <c r="C168" s="14"/>
      <c r="D168" s="31"/>
      <c r="E168" s="30"/>
      <c r="F168" s="30"/>
      <c r="G168" s="17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</row>
    <row r="169" spans="1:16077" s="2" customFormat="1">
      <c r="A169" s="14"/>
      <c r="B169" s="30"/>
      <c r="C169" s="14"/>
      <c r="D169" s="31"/>
      <c r="E169" s="30"/>
      <c r="F169" s="30"/>
      <c r="G169" s="17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</row>
    <row r="170" spans="1:16077" s="2" customFormat="1">
      <c r="A170" s="14"/>
      <c r="B170" s="30"/>
      <c r="C170" s="14"/>
      <c r="D170" s="31"/>
      <c r="E170" s="30"/>
      <c r="F170" s="30"/>
      <c r="G170" s="17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</row>
    <row r="171" spans="1:16077" s="2" customFormat="1">
      <c r="A171" s="14"/>
      <c r="B171" s="30"/>
      <c r="C171" s="14"/>
      <c r="D171" s="31"/>
      <c r="E171" s="30"/>
      <c r="F171" s="30"/>
      <c r="G171" s="17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</row>
    <row r="172" spans="1:16077" s="2" customFormat="1">
      <c r="A172" s="14"/>
      <c r="B172" s="30"/>
      <c r="C172" s="14"/>
      <c r="D172" s="31"/>
      <c r="E172" s="30"/>
      <c r="F172" s="30"/>
      <c r="G172" s="17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</row>
    <row r="173" spans="1:16077" s="2" customFormat="1">
      <c r="A173" s="14"/>
      <c r="B173" s="30"/>
      <c r="C173" s="14"/>
      <c r="D173" s="31"/>
      <c r="E173" s="30"/>
      <c r="F173" s="30"/>
      <c r="G173" s="17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</row>
    <row r="174" spans="1:16077" s="2" customFormat="1">
      <c r="A174" s="14"/>
      <c r="B174" s="30"/>
      <c r="C174" s="14"/>
      <c r="D174" s="31"/>
      <c r="E174" s="30"/>
      <c r="F174" s="30"/>
      <c r="G174" s="17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</row>
    <row r="175" spans="1:16077" s="2" customFormat="1">
      <c r="A175" s="14"/>
      <c r="B175" s="30"/>
      <c r="C175" s="14"/>
      <c r="D175" s="31"/>
      <c r="E175" s="30"/>
      <c r="F175" s="30"/>
      <c r="G175" s="17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</row>
    <row r="176" spans="1:16077" s="2" customFormat="1">
      <c r="A176" s="14"/>
      <c r="B176" s="30"/>
      <c r="C176" s="14"/>
      <c r="D176" s="31"/>
      <c r="E176" s="30"/>
      <c r="F176" s="30"/>
      <c r="G176" s="17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</row>
    <row r="177" spans="1:16077" s="2" customFormat="1">
      <c r="A177" s="14"/>
      <c r="B177" s="30"/>
      <c r="C177" s="14"/>
      <c r="D177" s="31"/>
      <c r="E177" s="30"/>
      <c r="F177" s="30"/>
      <c r="G177" s="17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</row>
    <row r="178" spans="1:16077" s="2" customFormat="1">
      <c r="A178" s="14"/>
      <c r="B178" s="30"/>
      <c r="C178" s="14"/>
      <c r="D178" s="31"/>
      <c r="E178" s="30"/>
      <c r="F178" s="30"/>
      <c r="G178" s="17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</row>
    <row r="179" spans="1:16077" s="2" customFormat="1">
      <c r="A179" s="14"/>
      <c r="B179" s="30"/>
      <c r="C179" s="14"/>
      <c r="D179" s="31"/>
      <c r="E179" s="30"/>
      <c r="F179" s="30"/>
      <c r="G179" s="17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</row>
    <row r="180" spans="1:16077" s="2" customFormat="1">
      <c r="A180" s="14"/>
      <c r="B180" s="30"/>
      <c r="C180" s="14"/>
      <c r="D180" s="31"/>
      <c r="E180" s="30"/>
      <c r="F180" s="30"/>
      <c r="G180" s="17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</row>
    <row r="181" spans="1:16077" s="2" customFormat="1">
      <c r="A181" s="14"/>
      <c r="B181" s="30"/>
      <c r="C181" s="14"/>
      <c r="D181" s="31"/>
      <c r="E181" s="30"/>
      <c r="F181" s="30"/>
      <c r="G181" s="17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</row>
    <row r="182" spans="1:16077" s="2" customFormat="1">
      <c r="A182" s="14"/>
      <c r="B182" s="30"/>
      <c r="C182" s="14"/>
      <c r="D182" s="31"/>
      <c r="E182" s="30"/>
      <c r="F182" s="30"/>
      <c r="G182" s="17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</row>
    <row r="183" spans="1:16077" s="2" customFormat="1">
      <c r="A183" s="14"/>
      <c r="B183" s="30"/>
      <c r="C183" s="14"/>
      <c r="D183" s="31"/>
      <c r="E183" s="30"/>
      <c r="F183" s="30"/>
      <c r="G183" s="17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</row>
    <row r="184" spans="1:16077" s="2" customFormat="1">
      <c r="A184" s="14"/>
      <c r="B184" s="30"/>
      <c r="C184" s="14"/>
      <c r="D184" s="31"/>
      <c r="E184" s="30"/>
      <c r="F184" s="30"/>
      <c r="G184" s="17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</row>
    <row r="185" spans="1:16077" s="2" customFormat="1">
      <c r="A185" s="14"/>
      <c r="B185" s="30"/>
      <c r="C185" s="14"/>
      <c r="D185" s="31"/>
      <c r="E185" s="30"/>
      <c r="F185" s="30"/>
      <c r="G185" s="17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</row>
    <row r="186" spans="1:16077" s="2" customFormat="1">
      <c r="A186" s="14"/>
      <c r="B186" s="30"/>
      <c r="C186" s="14"/>
      <c r="D186" s="31"/>
      <c r="E186" s="30"/>
      <c r="F186" s="30"/>
      <c r="G186" s="17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</row>
    <row r="187" spans="1:16077" s="2" customFormat="1">
      <c r="A187" s="14"/>
      <c r="B187" s="30"/>
      <c r="C187" s="14"/>
      <c r="D187" s="31"/>
      <c r="E187" s="30"/>
      <c r="F187" s="30"/>
      <c r="G187" s="17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</row>
    <row r="188" spans="1:16077" s="2" customFormat="1">
      <c r="A188" s="14"/>
      <c r="B188" s="30"/>
      <c r="C188" s="14"/>
      <c r="D188" s="31"/>
      <c r="E188" s="30"/>
      <c r="F188" s="30"/>
      <c r="G188" s="17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</row>
    <row r="189" spans="1:16077" s="2" customFormat="1">
      <c r="A189" s="14"/>
      <c r="B189" s="30"/>
      <c r="C189" s="14"/>
      <c r="D189" s="31"/>
      <c r="E189" s="30"/>
      <c r="F189" s="30"/>
      <c r="G189" s="17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</row>
  </sheetData>
  <sortState ref="A14:B38">
    <sortCondition ref="A13"/>
  </sortState>
  <mergeCells count="40">
    <mergeCell ref="A63:A66"/>
    <mergeCell ref="B63:B66"/>
    <mergeCell ref="C63:C66"/>
    <mergeCell ref="A41:B41"/>
    <mergeCell ref="A55:B55"/>
    <mergeCell ref="A61:G61"/>
    <mergeCell ref="A59:B59"/>
    <mergeCell ref="A57:B57"/>
    <mergeCell ref="A113:B113"/>
    <mergeCell ref="C95:C103"/>
    <mergeCell ref="A121:A122"/>
    <mergeCell ref="B121:B122"/>
    <mergeCell ref="C121:C122"/>
    <mergeCell ref="A67:A72"/>
    <mergeCell ref="B67:B72"/>
    <mergeCell ref="C67:C72"/>
    <mergeCell ref="A73:A82"/>
    <mergeCell ref="B73:B82"/>
    <mergeCell ref="C73:C82"/>
    <mergeCell ref="F2:G2"/>
    <mergeCell ref="A5:G5"/>
    <mergeCell ref="A6:F6"/>
    <mergeCell ref="A9:B9"/>
    <mergeCell ref="A11:B11"/>
    <mergeCell ref="G121:G123"/>
    <mergeCell ref="A83:A94"/>
    <mergeCell ref="B83:B94"/>
    <mergeCell ref="C83:C94"/>
    <mergeCell ref="A95:A103"/>
    <mergeCell ref="B95:B103"/>
    <mergeCell ref="A104:A112"/>
    <mergeCell ref="B104:B112"/>
    <mergeCell ref="C104:C112"/>
    <mergeCell ref="A114:B114"/>
    <mergeCell ref="A118:B118"/>
    <mergeCell ref="A116:B116"/>
    <mergeCell ref="A119:A120"/>
    <mergeCell ref="B119:B120"/>
    <mergeCell ref="C119:C120"/>
    <mergeCell ref="G63:G113"/>
  </mergeCells>
  <printOptions horizontalCentered="1"/>
  <pageMargins left="0.31496062992125984" right="0.31496062992125984" top="0.74803149606299213" bottom="0.26" header="0" footer="0.28000000000000003"/>
  <pageSetup paperSize="9" scale="71" fitToHeight="4" orientation="landscape" verticalDpi="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 2019</vt:lpstr>
      <vt:lpstr>' 2019'!Область_печати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2019-10-23T04:42:25Z</dcterms:modified>
</cp:coreProperties>
</file>