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25725"/>
</workbook>
</file>

<file path=xl/calcChain.xml><?xml version="1.0" encoding="utf-8"?>
<calcChain xmlns="http://schemas.openxmlformats.org/spreadsheetml/2006/main">
  <c r="M101" i="14" l="1"/>
  <c r="M121" i="14"/>
  <c r="M111" i="14"/>
  <c r="J67" i="14"/>
  <c r="L67" i="14"/>
  <c r="H67" i="14"/>
  <c r="L66" i="14"/>
  <c r="M120" i="14"/>
  <c r="M110" i="14"/>
  <c r="M100" i="14"/>
  <c r="J65" i="14"/>
  <c r="L65" i="14"/>
  <c r="J64" i="14"/>
  <c r="H64" i="14"/>
  <c r="M125" i="14"/>
  <c r="M124" i="14"/>
  <c r="M123" i="14"/>
  <c r="M119" i="14"/>
  <c r="M118" i="14"/>
  <c r="M117" i="14"/>
  <c r="M116" i="14"/>
  <c r="M115" i="14"/>
  <c r="M114" i="14"/>
  <c r="M113" i="14"/>
  <c r="M109" i="14"/>
  <c r="M108" i="14"/>
  <c r="M107" i="14"/>
  <c r="M106" i="14"/>
  <c r="M105" i="14"/>
  <c r="M104" i="14"/>
  <c r="M103" i="14"/>
  <c r="M99" i="14"/>
  <c r="M98" i="14"/>
  <c r="M97" i="14"/>
  <c r="M96" i="14"/>
  <c r="K95" i="14"/>
  <c r="I95" i="14"/>
  <c r="M95" i="14"/>
  <c r="M94" i="14"/>
  <c r="M93" i="14"/>
  <c r="M92" i="14"/>
  <c r="M91" i="14"/>
  <c r="M90" i="14"/>
  <c r="M89" i="14"/>
  <c r="M88" i="14"/>
  <c r="M87" i="14"/>
  <c r="M86" i="14"/>
  <c r="I86" i="14"/>
  <c r="M85" i="14"/>
  <c r="M84" i="14"/>
  <c r="M83" i="14"/>
  <c r="M82" i="14"/>
  <c r="L76" i="14"/>
  <c r="J76" i="14"/>
  <c r="H76" i="14"/>
  <c r="L64" i="14"/>
  <c r="L63" i="14"/>
  <c r="L62" i="14"/>
  <c r="L61" i="14"/>
</calcChain>
</file>

<file path=xl/sharedStrings.xml><?xml version="1.0" encoding="utf-8"?>
<sst xmlns="http://schemas.openxmlformats.org/spreadsheetml/2006/main" count="238" uniqueCount="145">
  <si>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</si>
  <si>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</si>
  <si>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</si>
  <si>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</si>
  <si>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</si>
  <si>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</si>
  <si>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</si>
  <si>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</si>
  <si>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>(код)</t>
  </si>
  <si>
    <t>(найменування головного розпорядника)</t>
  </si>
  <si>
    <t>(КФКВК)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</si>
  <si>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</si>
  <si>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</si>
  <si>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</si>
  <si>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</si>
  <si>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</si>
  <si>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</si>
  <si>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</si>
  <si>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</si>
  <si>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</si>
  <si>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</si>
  <si>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</si>
  <si>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</si>
  <si>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</si>
  <si>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</si>
  <si>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</si>
  <si>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</si>
  <si>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</si>
  <si>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</si>
  <si>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</si>
  <si>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</si>
  <si>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</si>
  <si>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</si>
  <si>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</si>
  <si>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</si>
  <si>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</si>
  <si>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</si>
  <si>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 xml:space="preserve">Наказ </t>
  </si>
  <si>
    <t>Управління освіти Ужгородської міської ради</t>
  </si>
  <si>
    <t>бюджетної програми місцевого бюджету на 2019 рік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</si>
  <si>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</si>
  <si>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</si>
  <si>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</si>
  <si>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</si>
  <si>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 наказ Мінфіну від 14.02.2011   №96 зі змінами</t>
  </si>
  <si>
    <t>рішення  сесії міської ради "Про бюджет міста на 2019рік " від 13.12.2017 № 1370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</si>
  <si>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</si>
  <si>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</si>
  <si>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</si>
  <si>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</si>
  <si>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</si>
  <si>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</si>
  <si>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</si>
  <si>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</si>
  <si>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</si>
  <si>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</si>
  <si>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</si>
  <si>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Результативні показники буджетної програми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</si>
  <si>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</si>
  <si>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</si>
  <si>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</si>
  <si>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</si>
  <si>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</si>
  <si>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</si>
  <si>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</si>
  <si>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</si>
  <si>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</si>
  <si>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</si>
  <si>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Забезпечення покращення матеріально-технічної бази навчальних закладів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</si>
  <si>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</si>
  <si>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</si>
  <si>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Придбання основних засобів для дітей з особливими освітніми потребами</t>
  </si>
  <si>
    <t>Кількість  навчальних закладів (за ступенями)</t>
  </si>
  <si>
    <t>Іст.</t>
  </si>
  <si>
    <t>гімназії</t>
  </si>
  <si>
    <t>І - ІІІст. (ліцеї)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</si>
  <si>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</si>
  <si>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</si>
  <si>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</si>
  <si>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</si>
  <si>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</si>
  <si>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</si>
  <si>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</si>
  <si>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</si>
  <si>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</si>
  <si>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</si>
  <si>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</si>
  <si>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</si>
  <si>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</si>
  <si>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</si>
  <si>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</si>
  <si>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</si>
  <si>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</si>
  <si>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</si>
  <si>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</si>
  <si>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</si>
  <si>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</si>
  <si>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</si>
  <si>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Середній  розмір отриманих коштів установами на придбання обладнення та предметів довгострокового користування для дітей з особливими потребами</t>
  </si>
  <si>
    <t xml:space="preserve"> Кількість одержувачів коштів на придбання обладнення та предметів довгострокового користування для дітей з особливими потребами</t>
  </si>
  <si>
    <t>Обсяг видатків на придбання обладнення та предметів довгострокового користування для дітей з особливими потребами</t>
  </si>
  <si>
    <t>( найменування відповідального виконавця)</t>
  </si>
  <si>
    <t>( найменування бюджетної програми)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</si>
  <si>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</si>
  <si>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</si>
  <si>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</si>
  <si>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</si>
  <si>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 xml:space="preserve"> Надання загальної середньої освіти загальноосвітніми навчальними закладами (в т.ч. школою-дитячим садком, інтернатом при школі), спеціалізованими школами, ліцеями, гімназіями, колегіумами</t>
  </si>
  <si>
    <t>Л.ГАХ</t>
  </si>
  <si>
    <t>"            "</t>
  </si>
  <si>
    <t>2019року</t>
  </si>
  <si>
    <t>М.П.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</si>
  <si>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2018році".</t>
  </si>
  <si>
    <t>Забезпеченість основними засобами  дітей з особливими освітніми потребами в закладах освіти для проведення додаткових корекційних занять</t>
  </si>
  <si>
    <t>Реалізація єдиної державної політики у галузі освіти, підвищення якості освіти</t>
  </si>
  <si>
    <t xml:space="preserve">Директор  департаменту фінансів та бюджетної політики </t>
  </si>
  <si>
    <t>Начальник управління освіти Ужгородської міської ради</t>
  </si>
  <si>
    <t>Н. МУХОМЕДЬЯНОВА</t>
  </si>
  <si>
    <t>Департамент фінансів та бюджетної політики Ужгородської міської ради</t>
  </si>
  <si>
    <t>Обсяг видатків на придбання  сучасних меблів та комп"ютерного обладнання для початкових класів "Нова українська школа"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</si>
  <si>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</si>
  <si>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</si>
  <si>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одержувачів коштів на придбання  сучасних меблів та комп"ютерного обладнання для початкових класів "Нова українська школа"</t>
  </si>
  <si>
    <t>інформація про прогназовану кількість установ та 1класів у них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</si>
  <si>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</si>
  <si>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</si>
  <si>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Середні витрати на придбання  сучасних меблів та комп"ютерного обладнання для одної установи де запроваджується "Нова українська школа"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</si>
  <si>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</si>
  <si>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 xml:space="preserve"> Забезпечення  оснащення закладів загальної середньої освіти засобами навчання та обладнання для кабінетів природничо-математичних предметів</t>
  </si>
  <si>
    <t>Обсяг видатків на придбання засобів навчання та обладнання для кабінетів природничо-математичних предметів</t>
  </si>
  <si>
    <t xml:space="preserve"> Кількість одержувачів коштів  на придбання засобів навчання та обладнання для кабінетів природничо-математичних предметів</t>
  </si>
  <si>
    <t>лист депарптаменту освіти і науки Закарпатської ОДА №01-15/1314 від 04.04.2019.</t>
  </si>
  <si>
    <t>Середні витрати на придбання  засобів навчання та обладнання для кабінетів природничо-математичних предметів</t>
  </si>
  <si>
    <t>Забезпеченість УЗОШ №8 засобами навчання та обладнання для кабінету біології.</t>
  </si>
  <si>
    <t>червня</t>
  </si>
  <si>
    <t>Рішення  ХХХІV сесії Ужгородської міської ради VІІ скликання № 1452 від 28.02.2019, розпорядження міського голови від 28.03.2019 № 147 « Про  розподіл субвенції», рішення  ХХХV сесії Ужгородської міської ради VІІ скликання № 1504 від 18.04.2019, рішення  ХХХVІ сесії Ужгородської міської ради VІІ скликання № 1553 від 30.05.2019, розпорядження міського голови від 05.06.2019 №251 «Про розподіл субвенції».</t>
  </si>
  <si>
    <t xml:space="preserve"> Забезпечення  оснащення  та заходів спрямованих на підвищення якості освіти в закладах загальної середньої освіти </t>
  </si>
  <si>
    <t xml:space="preserve"> Забезпечення оснащення та  заходів спрямованих на підвищення якості освіти в закладах загальної середньої освіти </t>
  </si>
  <si>
    <t>у тому числі загального фонду 318 949 866,00 гривень та спеціального фонду 12 978 342,00гривень.</t>
  </si>
  <si>
    <t xml:space="preserve">Обсяг бюджетних призначень / бюджетних асигнувань  331 928 208,00 гривень, </t>
  </si>
  <si>
    <t xml:space="preserve"> Кількість одержувачів коштів  на оснащення та  заходи спрямованих на підвищення якості освіти в закладах загальної середньої освіти </t>
  </si>
  <si>
    <t>Пост.КМУ від 03.04.2019 №319</t>
  </si>
  <si>
    <t xml:space="preserve"> Середні витрати на  оснащення та  заходи спрямованих на підвищення якості освіти в закладах загальної середньої освіти </t>
  </si>
  <si>
    <t xml:space="preserve"> № 147</t>
  </si>
  <si>
    <t xml:space="preserve">Обсяг видатків на оснащення  та заходів спрямованих на підвищення якості освіти в закладах загальної середньої освіти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</si>
</sst>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6"/>
  <sheetViews>
    <sheetView tabSelected="1" zoomScaleNormal="100" workbookViewId="0"/>
  </sheetViews>
  <sheetFormatPr defaultRowHeight="15" x14ac:dyDescent="0.25"/>
  <cols>
    <col min="1" max="1" width="6.7109375" customWidth="1"/>
    <col min="5" max="5" width="27.85546875" customWidth="1"/>
    <col min="8" max="8" width="13.28515625" customWidth="1"/>
    <col min="13" max="13" width="17.42578125" customWidth="1"/>
  </cols>
  <sheetData>
    <row r="1" spans="1:14" ht="15.75" x14ac:dyDescent="0.25">
      <c r="A1" s="6"/>
      <c r="B1" s="6"/>
      <c r="C1" s="6"/>
      <c r="D1" s="6"/>
      <c r="E1" s="6"/>
      <c r="F1" s="6"/>
      <c r="G1" s="1" t="s">
        <v>0</v>
      </c>
      <c r="H1" s="6"/>
      <c r="I1" s="6"/>
      <c r="J1" s="6"/>
      <c r="K1" s="6"/>
      <c r="L1" s="6"/>
      <c r="M1" s="6"/>
      <c r="N1" s="6"/>
    </row>
    <row r="2" spans="1:14" ht="15.75" x14ac:dyDescent="0.25">
      <c r="A2" s="6"/>
      <c r="B2" s="6"/>
      <c r="C2" s="6"/>
      <c r="D2" s="6"/>
      <c r="E2" s="6"/>
      <c r="F2" s="6"/>
      <c r="G2" s="1" t="s">
        <v>1</v>
      </c>
      <c r="H2" s="6"/>
      <c r="I2" s="6"/>
      <c r="J2" s="6"/>
      <c r="K2" s="6"/>
      <c r="L2" s="6"/>
      <c r="M2" s="6"/>
      <c r="N2" s="6"/>
    </row>
    <row r="3" spans="1:14" ht="15.75" x14ac:dyDescent="0.25">
      <c r="A3" s="6"/>
      <c r="B3" s="6"/>
      <c r="C3" s="6"/>
      <c r="D3" s="6"/>
      <c r="E3" s="6"/>
      <c r="F3" s="6"/>
      <c r="G3" s="1" t="s">
        <v>2</v>
      </c>
      <c r="H3" s="6"/>
      <c r="I3" s="6"/>
      <c r="J3" s="6"/>
      <c r="K3" s="6"/>
      <c r="L3" s="6"/>
      <c r="M3" s="6"/>
      <c r="N3" s="6"/>
    </row>
    <row r="4" spans="1:14" ht="15.75" x14ac:dyDescent="0.25">
      <c r="A4" s="6"/>
      <c r="B4" s="6"/>
      <c r="C4" s="6"/>
      <c r="D4" s="6"/>
      <c r="E4" s="6"/>
      <c r="F4" s="6"/>
      <c r="G4" s="1" t="s">
        <v>3</v>
      </c>
      <c r="H4" s="6"/>
      <c r="I4" s="6"/>
      <c r="J4" s="6"/>
      <c r="K4" s="6"/>
      <c r="L4" s="6"/>
      <c r="M4" s="6"/>
      <c r="N4" s="6"/>
    </row>
    <row r="5" spans="1:14" ht="15.75" x14ac:dyDescent="0.25">
      <c r="A5" s="6"/>
      <c r="B5" s="6"/>
      <c r="C5" s="6"/>
      <c r="D5" s="6"/>
      <c r="E5" s="6"/>
      <c r="F5" s="6"/>
      <c r="G5" s="1" t="s">
        <v>4</v>
      </c>
      <c r="H5" s="6"/>
      <c r="I5" s="6"/>
      <c r="J5" s="6"/>
      <c r="K5" s="6"/>
      <c r="L5" s="6"/>
      <c r="M5" s="6"/>
      <c r="N5" s="6"/>
    </row>
    <row r="6" spans="1:1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x14ac:dyDescent="0.25">
      <c r="A7" s="6"/>
      <c r="B7" s="6"/>
      <c r="C7" s="6"/>
      <c r="D7" s="6"/>
      <c r="E7" s="6"/>
      <c r="F7" s="6"/>
      <c r="G7" s="6"/>
      <c r="H7" s="6"/>
      <c r="I7" s="2" t="s">
        <v>0</v>
      </c>
      <c r="J7" s="6"/>
      <c r="K7" s="6"/>
      <c r="L7" s="6"/>
      <c r="M7" s="6"/>
      <c r="N7" s="6"/>
    </row>
    <row r="8" spans="1:14" ht="15.75" x14ac:dyDescent="0.25">
      <c r="A8" s="6"/>
      <c r="B8" s="6"/>
      <c r="C8" s="6"/>
      <c r="D8" s="6"/>
      <c r="E8" s="6"/>
      <c r="F8" s="6"/>
      <c r="G8" s="6"/>
      <c r="H8" s="6"/>
      <c r="I8" s="2" t="s">
        <v>37</v>
      </c>
      <c r="J8" s="6"/>
      <c r="K8" s="6"/>
      <c r="L8" s="6"/>
      <c r="M8" s="6"/>
      <c r="N8" s="6"/>
    </row>
    <row r="9" spans="1:14" x14ac:dyDescent="0.25">
      <c r="A9" s="6"/>
      <c r="B9" s="6"/>
      <c r="C9" s="6"/>
      <c r="D9" s="6"/>
      <c r="E9" s="6"/>
      <c r="F9" s="6"/>
      <c r="G9" s="6"/>
      <c r="H9" s="6"/>
      <c r="I9" s="26" t="s">
        <v>97</v>
      </c>
      <c r="J9" s="26"/>
      <c r="K9" s="26"/>
      <c r="L9" s="26"/>
      <c r="M9" s="26"/>
      <c r="N9" s="6"/>
    </row>
    <row r="10" spans="1:14" x14ac:dyDescent="0.25">
      <c r="A10" s="6"/>
      <c r="B10" s="6"/>
      <c r="C10" s="6"/>
      <c r="D10" s="6"/>
      <c r="E10" s="6"/>
      <c r="F10" s="6"/>
      <c r="G10" s="6"/>
      <c r="H10" s="6"/>
      <c r="I10" s="27" t="s">
        <v>5</v>
      </c>
      <c r="J10" s="27"/>
      <c r="K10" s="27"/>
      <c r="L10" s="27"/>
      <c r="M10" s="27"/>
      <c r="N10" s="6"/>
    </row>
    <row r="11" spans="1:14" x14ac:dyDescent="0.25">
      <c r="A11" s="6"/>
      <c r="B11" s="6"/>
      <c r="C11" s="6"/>
      <c r="D11" s="6"/>
      <c r="E11" s="6"/>
      <c r="F11" s="6"/>
      <c r="G11" s="6"/>
      <c r="H11" s="6"/>
      <c r="I11" s="26" t="s">
        <v>36</v>
      </c>
      <c r="J11" s="26"/>
      <c r="K11" s="26"/>
      <c r="L11" s="26"/>
      <c r="M11" s="26"/>
      <c r="N11" s="6"/>
    </row>
    <row r="12" spans="1:14" x14ac:dyDescent="0.25">
      <c r="A12" s="6"/>
      <c r="B12" s="6"/>
      <c r="C12" s="6"/>
      <c r="D12" s="6"/>
      <c r="E12" s="6"/>
      <c r="F12" s="6"/>
      <c r="G12" s="6"/>
      <c r="H12" s="6"/>
      <c r="I12" s="28" t="s">
        <v>6</v>
      </c>
      <c r="J12" s="28"/>
      <c r="K12" s="28"/>
      <c r="L12" s="28"/>
      <c r="M12" s="28"/>
      <c r="N12" s="6"/>
    </row>
    <row r="13" spans="1:14" ht="15.75" x14ac:dyDescent="0.25">
      <c r="A13" s="6"/>
      <c r="B13" s="6"/>
      <c r="C13" s="6"/>
      <c r="D13" s="6"/>
      <c r="E13" s="6"/>
      <c r="F13" s="6"/>
      <c r="G13" s="6"/>
      <c r="H13" s="6"/>
      <c r="I13" s="30">
        <v>43623</v>
      </c>
      <c r="J13" s="30"/>
      <c r="K13" s="30"/>
      <c r="L13" s="31" t="s">
        <v>143</v>
      </c>
      <c r="M13" s="31"/>
      <c r="N13" s="6"/>
    </row>
    <row r="14" spans="1:14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20.25" x14ac:dyDescent="0.3">
      <c r="A15" s="32" t="s">
        <v>7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6"/>
    </row>
    <row r="16" spans="1:14" ht="20.25" x14ac:dyDescent="0.3">
      <c r="A16" s="32" t="s">
        <v>39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6"/>
    </row>
    <row r="17" spans="1:4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48" ht="18.75" x14ac:dyDescent="0.3">
      <c r="A18" s="6">
        <v>1</v>
      </c>
      <c r="B18" s="24" t="s">
        <v>103</v>
      </c>
      <c r="C18" s="24"/>
      <c r="D18" s="6"/>
      <c r="E18" s="29" t="s">
        <v>38</v>
      </c>
      <c r="F18" s="29"/>
      <c r="G18" s="29"/>
      <c r="H18" s="29"/>
      <c r="I18" s="29"/>
      <c r="J18" s="29"/>
      <c r="K18" s="29"/>
      <c r="L18" s="29"/>
      <c r="M18" s="29"/>
      <c r="N18" s="6"/>
    </row>
    <row r="19" spans="1:48" x14ac:dyDescent="0.25">
      <c r="A19" s="6"/>
      <c r="B19" s="23" t="s">
        <v>8</v>
      </c>
      <c r="C19" s="23"/>
      <c r="D19" s="6"/>
      <c r="E19" s="6"/>
      <c r="F19" s="6"/>
      <c r="G19" s="6"/>
      <c r="H19" s="20" t="s">
        <v>9</v>
      </c>
      <c r="I19" s="6"/>
      <c r="J19" s="6"/>
      <c r="K19" s="6"/>
      <c r="L19" s="6"/>
      <c r="M19" s="6"/>
      <c r="N19" s="6"/>
    </row>
    <row r="20" spans="1:48" ht="18.75" x14ac:dyDescent="0.3">
      <c r="A20" s="6">
        <v>2</v>
      </c>
      <c r="B20" s="24" t="s">
        <v>104</v>
      </c>
      <c r="C20" s="24"/>
      <c r="D20" s="6"/>
      <c r="E20" s="29" t="s">
        <v>38</v>
      </c>
      <c r="F20" s="29"/>
      <c r="G20" s="29"/>
      <c r="H20" s="29"/>
      <c r="I20" s="29"/>
      <c r="J20" s="29"/>
      <c r="K20" s="29"/>
      <c r="L20" s="29"/>
      <c r="M20" s="29"/>
      <c r="N20" s="6"/>
    </row>
    <row r="21" spans="1:48" x14ac:dyDescent="0.25">
      <c r="A21" s="6"/>
      <c r="B21" s="23" t="s">
        <v>8</v>
      </c>
      <c r="C21" s="23"/>
      <c r="D21" s="6"/>
      <c r="E21" s="6"/>
      <c r="F21" s="6" t="s">
        <v>101</v>
      </c>
      <c r="G21" s="6"/>
      <c r="H21" s="20"/>
      <c r="I21" s="6"/>
      <c r="J21" s="6"/>
      <c r="K21" s="6"/>
      <c r="L21" s="6"/>
      <c r="M21" s="6"/>
      <c r="N21" s="6"/>
    </row>
    <row r="22" spans="1:48" ht="60.75" customHeight="1" x14ac:dyDescent="0.3">
      <c r="A22" s="6">
        <v>3</v>
      </c>
      <c r="B22" s="24" t="s">
        <v>64</v>
      </c>
      <c r="C22" s="24"/>
      <c r="D22" s="6"/>
      <c r="E22" s="22" t="s">
        <v>65</v>
      </c>
      <c r="F22" s="25" t="s">
        <v>107</v>
      </c>
      <c r="G22" s="25"/>
      <c r="H22" s="25"/>
      <c r="I22" s="25"/>
      <c r="J22" s="25"/>
      <c r="K22" s="25"/>
      <c r="L22" s="25"/>
      <c r="M22" s="25"/>
      <c r="N22" s="25"/>
    </row>
    <row r="23" spans="1:48" x14ac:dyDescent="0.25">
      <c r="A23" s="6"/>
      <c r="B23" s="23" t="s">
        <v>8</v>
      </c>
      <c r="C23" s="23"/>
      <c r="D23" s="6"/>
      <c r="E23" s="3" t="s">
        <v>10</v>
      </c>
      <c r="F23" s="6" t="s">
        <v>102</v>
      </c>
      <c r="G23" s="6"/>
      <c r="H23" s="20"/>
      <c r="I23" s="6"/>
      <c r="J23" s="6"/>
      <c r="K23" s="6"/>
      <c r="L23" s="6"/>
      <c r="M23" s="6"/>
      <c r="N23" s="6"/>
    </row>
    <row r="24" spans="1:48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48" ht="15.75" customHeight="1" x14ac:dyDescent="0.25">
      <c r="A25" s="4" t="s">
        <v>11</v>
      </c>
      <c r="B25" s="37" t="s">
        <v>139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6"/>
    </row>
    <row r="26" spans="1:48" ht="24.75" customHeight="1" x14ac:dyDescent="0.25">
      <c r="A26" s="6"/>
      <c r="B26" s="2" t="s">
        <v>138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48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48" ht="15.75" x14ac:dyDescent="0.25">
      <c r="A28" s="5" t="s">
        <v>13</v>
      </c>
      <c r="B28" s="31" t="s">
        <v>12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6"/>
    </row>
    <row r="29" spans="1:48" x14ac:dyDescent="0.25">
      <c r="A29" s="6"/>
      <c r="B29" s="12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x14ac:dyDescent="0.25">
      <c r="A30" s="6"/>
      <c r="B30" s="12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x14ac:dyDescent="0.25">
      <c r="A31" s="6"/>
      <c r="B31" s="12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x14ac:dyDescent="0.25">
      <c r="A32" s="6"/>
      <c r="B32" s="12" t="s">
        <v>45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x14ac:dyDescent="0.25">
      <c r="A33" s="6"/>
      <c r="B33" s="41" t="s">
        <v>46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x14ac:dyDescent="0.25">
      <c r="A34" s="6"/>
      <c r="B34" s="41" t="s">
        <v>43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x14ac:dyDescent="0.25">
      <c r="A35" s="6"/>
      <c r="B35" s="41" t="s">
        <v>47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x14ac:dyDescent="0.25">
      <c r="A36" s="6"/>
      <c r="B36" s="12" t="s">
        <v>44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x14ac:dyDescent="0.25">
      <c r="A37" s="6"/>
      <c r="B37" s="12" t="s">
        <v>105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ht="34.5" customHeight="1" x14ac:dyDescent="0.25">
      <c r="A38" s="6"/>
      <c r="B38" s="41" t="s">
        <v>112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ht="47.25" customHeight="1" x14ac:dyDescent="0.25">
      <c r="A39" s="6"/>
      <c r="B39" s="41" t="s">
        <v>135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48" ht="15.75" x14ac:dyDescent="0.25">
      <c r="A41" s="7" t="s">
        <v>15</v>
      </c>
      <c r="B41" s="2" t="s">
        <v>14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1:48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48" x14ac:dyDescent="0.25">
      <c r="A43" s="6"/>
      <c r="B43" s="19" t="s">
        <v>21</v>
      </c>
      <c r="C43" s="42" t="s">
        <v>16</v>
      </c>
      <c r="D43" s="43"/>
      <c r="E43" s="43"/>
      <c r="F43" s="43"/>
      <c r="G43" s="43"/>
      <c r="H43" s="43"/>
      <c r="I43" s="43"/>
      <c r="J43" s="43"/>
      <c r="K43" s="43"/>
      <c r="L43" s="43"/>
      <c r="M43" s="44"/>
      <c r="N43" s="6"/>
    </row>
    <row r="44" spans="1:48" ht="26.25" customHeight="1" x14ac:dyDescent="0.25">
      <c r="A44" s="6"/>
      <c r="B44" s="21">
        <v>1</v>
      </c>
      <c r="C44" s="34" t="s">
        <v>114</v>
      </c>
      <c r="D44" s="35"/>
      <c r="E44" s="35"/>
      <c r="F44" s="35"/>
      <c r="G44" s="35"/>
      <c r="H44" s="35"/>
      <c r="I44" s="35"/>
      <c r="J44" s="35"/>
      <c r="K44" s="35"/>
      <c r="L44" s="35"/>
      <c r="M44" s="36"/>
      <c r="N44" s="6"/>
    </row>
    <row r="45" spans="1:48" ht="28.5" customHeight="1" x14ac:dyDescent="0.25">
      <c r="A45" s="7" t="s">
        <v>17</v>
      </c>
      <c r="B45" s="2" t="s">
        <v>18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48" ht="26.25" customHeight="1" x14ac:dyDescent="0.25">
      <c r="A46" s="6"/>
      <c r="B46" s="45" t="s">
        <v>106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6"/>
    </row>
    <row r="47" spans="1:48" ht="15.75" x14ac:dyDescent="0.25">
      <c r="A47" s="7" t="s">
        <v>19</v>
      </c>
      <c r="B47" s="2" t="s">
        <v>20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48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8" x14ac:dyDescent="0.25">
      <c r="A49" s="6"/>
      <c r="B49" s="19" t="s">
        <v>21</v>
      </c>
      <c r="C49" s="33" t="s">
        <v>22</v>
      </c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6"/>
    </row>
    <row r="50" spans="1:18" ht="32.25" customHeight="1" x14ac:dyDescent="0.25">
      <c r="A50" s="6"/>
      <c r="B50" s="21">
        <v>1</v>
      </c>
      <c r="C50" s="34" t="s">
        <v>66</v>
      </c>
      <c r="D50" s="35"/>
      <c r="E50" s="35"/>
      <c r="F50" s="35"/>
      <c r="G50" s="35"/>
      <c r="H50" s="35"/>
      <c r="I50" s="35"/>
      <c r="J50" s="35"/>
      <c r="K50" s="35"/>
      <c r="L50" s="35"/>
      <c r="M50" s="36"/>
      <c r="N50" s="6"/>
    </row>
    <row r="51" spans="1:18" x14ac:dyDescent="0.25">
      <c r="A51" s="6"/>
      <c r="B51" s="21">
        <v>2</v>
      </c>
      <c r="C51" s="38" t="s">
        <v>67</v>
      </c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6"/>
    </row>
    <row r="52" spans="1:18" x14ac:dyDescent="0.25">
      <c r="A52" s="6"/>
      <c r="B52" s="21">
        <v>3</v>
      </c>
      <c r="C52" s="38" t="s">
        <v>68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N52" s="6"/>
    </row>
    <row r="53" spans="1:18" ht="33" customHeight="1" x14ac:dyDescent="0.25">
      <c r="A53" s="6"/>
      <c r="B53" s="21">
        <v>4</v>
      </c>
      <c r="C53" s="34" t="s">
        <v>120</v>
      </c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6"/>
    </row>
    <row r="54" spans="1:18" ht="32.25" customHeight="1" x14ac:dyDescent="0.25">
      <c r="A54" s="6"/>
      <c r="B54" s="21">
        <v>5</v>
      </c>
      <c r="C54" s="34" t="s">
        <v>128</v>
      </c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6"/>
    </row>
    <row r="55" spans="1:18" ht="22.5" customHeight="1" x14ac:dyDescent="0.25">
      <c r="A55" s="6"/>
      <c r="B55" s="21">
        <v>6</v>
      </c>
      <c r="C55" s="34" t="s">
        <v>137</v>
      </c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6"/>
    </row>
    <row r="56" spans="1:18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8" ht="15.75" x14ac:dyDescent="0.25">
      <c r="A57" s="7" t="s">
        <v>23</v>
      </c>
      <c r="B57" s="2" t="s">
        <v>24</v>
      </c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8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 t="s">
        <v>28</v>
      </c>
      <c r="N58" s="6"/>
      <c r="R58" s="15"/>
    </row>
    <row r="59" spans="1:18" x14ac:dyDescent="0.25">
      <c r="A59" s="6"/>
      <c r="B59" s="19" t="s">
        <v>21</v>
      </c>
      <c r="C59" s="33" t="s">
        <v>24</v>
      </c>
      <c r="D59" s="33"/>
      <c r="E59" s="33"/>
      <c r="F59" s="33"/>
      <c r="G59" s="33"/>
      <c r="H59" s="33" t="s">
        <v>25</v>
      </c>
      <c r="I59" s="33"/>
      <c r="J59" s="33" t="s">
        <v>26</v>
      </c>
      <c r="K59" s="33"/>
      <c r="L59" s="33" t="s">
        <v>27</v>
      </c>
      <c r="M59" s="33"/>
      <c r="N59" s="6"/>
    </row>
    <row r="60" spans="1:18" x14ac:dyDescent="0.25">
      <c r="A60" s="6"/>
      <c r="B60" s="19">
        <v>1</v>
      </c>
      <c r="C60" s="33">
        <v>2</v>
      </c>
      <c r="D60" s="33"/>
      <c r="E60" s="33"/>
      <c r="F60" s="33"/>
      <c r="G60" s="33"/>
      <c r="H60" s="33">
        <v>3</v>
      </c>
      <c r="I60" s="33"/>
      <c r="J60" s="33">
        <v>4</v>
      </c>
      <c r="K60" s="33"/>
      <c r="L60" s="33">
        <v>5</v>
      </c>
      <c r="M60" s="33"/>
      <c r="N60" s="6"/>
    </row>
    <row r="61" spans="1:18" ht="48" customHeight="1" x14ac:dyDescent="0.25">
      <c r="A61" s="6"/>
      <c r="B61" s="21">
        <v>1</v>
      </c>
      <c r="C61" s="34" t="s">
        <v>70</v>
      </c>
      <c r="D61" s="39"/>
      <c r="E61" s="39"/>
      <c r="F61" s="39"/>
      <c r="G61" s="40"/>
      <c r="H61" s="46">
        <v>316079480</v>
      </c>
      <c r="I61" s="46"/>
      <c r="J61" s="46">
        <v>7513500</v>
      </c>
      <c r="K61" s="46"/>
      <c r="L61" s="46">
        <f t="shared" ref="L61:L66" si="0">H61+J61</f>
        <v>323592980</v>
      </c>
      <c r="M61" s="47"/>
      <c r="N61" s="6"/>
    </row>
    <row r="62" spans="1:18" ht="31.5" customHeight="1" x14ac:dyDescent="0.25">
      <c r="A62" s="6"/>
      <c r="B62" s="21">
        <v>2</v>
      </c>
      <c r="C62" s="34" t="s">
        <v>69</v>
      </c>
      <c r="D62" s="39"/>
      <c r="E62" s="39"/>
      <c r="F62" s="39"/>
      <c r="G62" s="40"/>
      <c r="H62" s="46">
        <v>900000</v>
      </c>
      <c r="I62" s="46"/>
      <c r="J62" s="46"/>
      <c r="K62" s="46"/>
      <c r="L62" s="46">
        <f t="shared" si="0"/>
        <v>900000</v>
      </c>
      <c r="M62" s="47"/>
      <c r="N62" s="6"/>
    </row>
    <row r="63" spans="1:18" ht="29.25" customHeight="1" x14ac:dyDescent="0.25">
      <c r="A63" s="6"/>
      <c r="B63" s="21">
        <v>3</v>
      </c>
      <c r="C63" s="34" t="s">
        <v>71</v>
      </c>
      <c r="D63" s="39"/>
      <c r="E63" s="39"/>
      <c r="F63" s="39"/>
      <c r="G63" s="40"/>
      <c r="H63" s="46"/>
      <c r="I63" s="46"/>
      <c r="J63" s="46">
        <v>220900</v>
      </c>
      <c r="K63" s="46"/>
      <c r="L63" s="46">
        <f t="shared" si="0"/>
        <v>220900</v>
      </c>
      <c r="M63" s="47"/>
      <c r="N63" s="6"/>
    </row>
    <row r="64" spans="1:18" ht="45" customHeight="1" x14ac:dyDescent="0.25">
      <c r="A64" s="6"/>
      <c r="B64" s="21">
        <v>4</v>
      </c>
      <c r="C64" s="34" t="s">
        <v>120</v>
      </c>
      <c r="D64" s="39"/>
      <c r="E64" s="39"/>
      <c r="F64" s="39"/>
      <c r="G64" s="40"/>
      <c r="H64" s="46">
        <f>600800+257486</f>
        <v>858286</v>
      </c>
      <c r="I64" s="46"/>
      <c r="J64" s="46">
        <f>2119400+908314</f>
        <v>3027714</v>
      </c>
      <c r="K64" s="46"/>
      <c r="L64" s="46">
        <f t="shared" si="0"/>
        <v>3886000</v>
      </c>
      <c r="M64" s="47"/>
      <c r="N64" s="6"/>
    </row>
    <row r="65" spans="1:14" ht="45" customHeight="1" x14ac:dyDescent="0.25">
      <c r="A65" s="6"/>
      <c r="B65" s="21">
        <v>5</v>
      </c>
      <c r="C65" s="34" t="s">
        <v>128</v>
      </c>
      <c r="D65" s="39"/>
      <c r="E65" s="39"/>
      <c r="F65" s="39"/>
      <c r="G65" s="40"/>
      <c r="H65" s="46"/>
      <c r="I65" s="46"/>
      <c r="J65" s="46">
        <f>451100+193328</f>
        <v>644428</v>
      </c>
      <c r="K65" s="46"/>
      <c r="L65" s="46">
        <f t="shared" si="0"/>
        <v>644428</v>
      </c>
      <c r="M65" s="47"/>
      <c r="N65" s="6"/>
    </row>
    <row r="66" spans="1:14" ht="36.75" customHeight="1" x14ac:dyDescent="0.25">
      <c r="A66" s="6"/>
      <c r="B66" s="21">
        <v>6</v>
      </c>
      <c r="C66" s="34" t="s">
        <v>136</v>
      </c>
      <c r="D66" s="39"/>
      <c r="E66" s="39"/>
      <c r="F66" s="39"/>
      <c r="G66" s="40"/>
      <c r="H66" s="46">
        <v>1112100</v>
      </c>
      <c r="I66" s="46"/>
      <c r="J66" s="46">
        <v>1571800</v>
      </c>
      <c r="K66" s="46"/>
      <c r="L66" s="46">
        <f t="shared" si="0"/>
        <v>2683900</v>
      </c>
      <c r="M66" s="47"/>
      <c r="N66" s="6"/>
    </row>
    <row r="67" spans="1:14" x14ac:dyDescent="0.25">
      <c r="A67" s="6"/>
      <c r="B67" s="42" t="s">
        <v>27</v>
      </c>
      <c r="C67" s="43"/>
      <c r="D67" s="43"/>
      <c r="E67" s="43"/>
      <c r="F67" s="43"/>
      <c r="G67" s="44"/>
      <c r="H67" s="48">
        <f>H61+H63+H62+H64+H65+H66</f>
        <v>318949866</v>
      </c>
      <c r="I67" s="33"/>
      <c r="J67" s="48">
        <f>J61+J63+J62+J64+J65+J66</f>
        <v>12978342</v>
      </c>
      <c r="K67" s="33"/>
      <c r="L67" s="48">
        <f>L61+L63+L62+L64+L65+L66</f>
        <v>331928208</v>
      </c>
      <c r="M67" s="33"/>
      <c r="N67" s="6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5.75" x14ac:dyDescent="0.25">
      <c r="A69" s="7" t="s">
        <v>29</v>
      </c>
      <c r="B69" s="2" t="s">
        <v>30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 t="s">
        <v>28</v>
      </c>
      <c r="N71" s="6"/>
    </row>
    <row r="72" spans="1:14" x14ac:dyDescent="0.25">
      <c r="A72" s="6"/>
      <c r="B72" s="19" t="s">
        <v>21</v>
      </c>
      <c r="C72" s="33" t="s">
        <v>31</v>
      </c>
      <c r="D72" s="33"/>
      <c r="E72" s="33"/>
      <c r="F72" s="33"/>
      <c r="G72" s="33"/>
      <c r="H72" s="33" t="s">
        <v>25</v>
      </c>
      <c r="I72" s="33"/>
      <c r="J72" s="33" t="s">
        <v>26</v>
      </c>
      <c r="K72" s="33"/>
      <c r="L72" s="33" t="s">
        <v>27</v>
      </c>
      <c r="M72" s="33"/>
      <c r="N72" s="6"/>
    </row>
    <row r="73" spans="1:14" x14ac:dyDescent="0.25">
      <c r="A73" s="6"/>
      <c r="B73" s="19">
        <v>1</v>
      </c>
      <c r="C73" s="33">
        <v>2</v>
      </c>
      <c r="D73" s="33"/>
      <c r="E73" s="33"/>
      <c r="F73" s="33"/>
      <c r="G73" s="33"/>
      <c r="H73" s="33">
        <v>3</v>
      </c>
      <c r="I73" s="33"/>
      <c r="J73" s="33">
        <v>4</v>
      </c>
      <c r="K73" s="33"/>
      <c r="L73" s="33">
        <v>5</v>
      </c>
      <c r="M73" s="33"/>
      <c r="N73" s="6"/>
    </row>
    <row r="74" spans="1:14" ht="17.25" customHeight="1" x14ac:dyDescent="0.25">
      <c r="A74" s="6"/>
      <c r="B74" s="19"/>
      <c r="C74" s="34"/>
      <c r="D74" s="35"/>
      <c r="E74" s="35"/>
      <c r="F74" s="35"/>
      <c r="G74" s="36"/>
      <c r="H74" s="48"/>
      <c r="I74" s="48"/>
      <c r="J74" s="33"/>
      <c r="K74" s="33"/>
      <c r="L74" s="48"/>
      <c r="M74" s="33"/>
      <c r="N74" s="6"/>
    </row>
    <row r="75" spans="1:14" x14ac:dyDescent="0.25">
      <c r="A75" s="6"/>
      <c r="B75" s="8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6"/>
    </row>
    <row r="76" spans="1:14" x14ac:dyDescent="0.25">
      <c r="A76" s="6"/>
      <c r="B76" s="42" t="s">
        <v>27</v>
      </c>
      <c r="C76" s="43"/>
      <c r="D76" s="43"/>
      <c r="E76" s="43"/>
      <c r="F76" s="43"/>
      <c r="G76" s="44"/>
      <c r="H76" s="48">
        <f>H74</f>
        <v>0</v>
      </c>
      <c r="I76" s="33"/>
      <c r="J76" s="48">
        <f>J74</f>
        <v>0</v>
      </c>
      <c r="K76" s="33"/>
      <c r="L76" s="48">
        <f>L74</f>
        <v>0</v>
      </c>
      <c r="M76" s="33"/>
      <c r="N76" s="6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5">
      <c r="A78" s="6">
        <v>11</v>
      </c>
      <c r="B78" s="6" t="s">
        <v>57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30" x14ac:dyDescent="0.25">
      <c r="A79" s="7"/>
      <c r="B79" s="21" t="s">
        <v>21</v>
      </c>
      <c r="C79" s="47" t="s">
        <v>32</v>
      </c>
      <c r="D79" s="47"/>
      <c r="E79" s="47"/>
      <c r="F79" s="9" t="s">
        <v>33</v>
      </c>
      <c r="G79" s="47" t="s">
        <v>34</v>
      </c>
      <c r="H79" s="47"/>
      <c r="I79" s="47" t="s">
        <v>25</v>
      </c>
      <c r="J79" s="47"/>
      <c r="K79" s="47" t="s">
        <v>26</v>
      </c>
      <c r="L79" s="47"/>
      <c r="M79" s="49" t="s">
        <v>27</v>
      </c>
      <c r="N79" s="50"/>
    </row>
    <row r="80" spans="1:14" x14ac:dyDescent="0.25">
      <c r="A80" s="6"/>
      <c r="B80" s="19">
        <v>1</v>
      </c>
      <c r="C80" s="33">
        <v>2</v>
      </c>
      <c r="D80" s="33"/>
      <c r="E80" s="33"/>
      <c r="F80" s="10">
        <v>3</v>
      </c>
      <c r="G80" s="33">
        <v>4</v>
      </c>
      <c r="H80" s="33"/>
      <c r="I80" s="33">
        <v>5</v>
      </c>
      <c r="J80" s="33"/>
      <c r="K80" s="33">
        <v>6</v>
      </c>
      <c r="L80" s="33"/>
      <c r="M80" s="42">
        <v>7</v>
      </c>
      <c r="N80" s="44"/>
    </row>
    <row r="81" spans="1:14" x14ac:dyDescent="0.25">
      <c r="A81" s="6"/>
      <c r="B81" s="13">
        <v>1</v>
      </c>
      <c r="C81" s="51" t="s">
        <v>48</v>
      </c>
      <c r="D81" s="52"/>
      <c r="E81" s="53"/>
      <c r="F81" s="11"/>
      <c r="G81" s="33"/>
      <c r="H81" s="33"/>
      <c r="I81" s="33"/>
      <c r="J81" s="33"/>
      <c r="K81" s="33"/>
      <c r="L81" s="33"/>
      <c r="M81" s="42"/>
      <c r="N81" s="44"/>
    </row>
    <row r="82" spans="1:14" ht="27" customHeight="1" x14ac:dyDescent="0.25">
      <c r="A82" s="6"/>
      <c r="B82" s="19">
        <v>1</v>
      </c>
      <c r="C82" s="38" t="s">
        <v>72</v>
      </c>
      <c r="D82" s="39"/>
      <c r="E82" s="40"/>
      <c r="F82" s="10" t="s">
        <v>86</v>
      </c>
      <c r="G82" s="34" t="s">
        <v>50</v>
      </c>
      <c r="H82" s="36"/>
      <c r="I82" s="33">
        <v>27</v>
      </c>
      <c r="J82" s="33"/>
      <c r="K82" s="33">
        <v>4</v>
      </c>
      <c r="L82" s="33"/>
      <c r="M82" s="42">
        <f t="shared" ref="M82:M90" si="1">I82+K82</f>
        <v>31</v>
      </c>
      <c r="N82" s="44"/>
    </row>
    <row r="83" spans="1:14" ht="28.5" customHeight="1" x14ac:dyDescent="0.25">
      <c r="A83" s="6"/>
      <c r="B83" s="19"/>
      <c r="C83" s="38" t="s">
        <v>73</v>
      </c>
      <c r="D83" s="39"/>
      <c r="E83" s="40"/>
      <c r="F83" s="10" t="s">
        <v>86</v>
      </c>
      <c r="G83" s="34" t="s">
        <v>50</v>
      </c>
      <c r="H83" s="36"/>
      <c r="I83" s="33">
        <v>6</v>
      </c>
      <c r="J83" s="33"/>
      <c r="K83" s="33">
        <v>4</v>
      </c>
      <c r="L83" s="33"/>
      <c r="M83" s="42">
        <f t="shared" si="1"/>
        <v>10</v>
      </c>
      <c r="N83" s="44"/>
    </row>
    <row r="84" spans="1:14" ht="24.75" customHeight="1" x14ac:dyDescent="0.25">
      <c r="A84" s="6"/>
      <c r="B84" s="19"/>
      <c r="C84" s="38" t="s">
        <v>75</v>
      </c>
      <c r="D84" s="39"/>
      <c r="E84" s="40"/>
      <c r="F84" s="10" t="s">
        <v>86</v>
      </c>
      <c r="G84" s="34" t="s">
        <v>50</v>
      </c>
      <c r="H84" s="36"/>
      <c r="I84" s="33">
        <v>15</v>
      </c>
      <c r="J84" s="33"/>
      <c r="K84" s="33"/>
      <c r="L84" s="33"/>
      <c r="M84" s="42">
        <f t="shared" si="1"/>
        <v>15</v>
      </c>
      <c r="N84" s="44"/>
    </row>
    <row r="85" spans="1:14" ht="28.5" customHeight="1" x14ac:dyDescent="0.25">
      <c r="A85" s="6"/>
      <c r="B85" s="19"/>
      <c r="C85" s="38" t="s">
        <v>74</v>
      </c>
      <c r="D85" s="39"/>
      <c r="E85" s="40"/>
      <c r="F85" s="10" t="s">
        <v>86</v>
      </c>
      <c r="G85" s="34" t="s">
        <v>50</v>
      </c>
      <c r="H85" s="36"/>
      <c r="I85" s="33">
        <v>6</v>
      </c>
      <c r="J85" s="33"/>
      <c r="K85" s="33"/>
      <c r="L85" s="33"/>
      <c r="M85" s="42">
        <f t="shared" si="1"/>
        <v>6</v>
      </c>
      <c r="N85" s="44"/>
    </row>
    <row r="86" spans="1:14" ht="27" customHeight="1" x14ac:dyDescent="0.25">
      <c r="A86" s="6"/>
      <c r="B86" s="19">
        <v>3</v>
      </c>
      <c r="C86" s="38" t="s">
        <v>76</v>
      </c>
      <c r="D86" s="39"/>
      <c r="E86" s="40"/>
      <c r="F86" s="10" t="s">
        <v>86</v>
      </c>
      <c r="G86" s="34" t="s">
        <v>50</v>
      </c>
      <c r="H86" s="36"/>
      <c r="I86" s="33">
        <f>I87+I88+I89</f>
        <v>545</v>
      </c>
      <c r="J86" s="33"/>
      <c r="K86" s="33"/>
      <c r="L86" s="33"/>
      <c r="M86" s="42">
        <f t="shared" si="1"/>
        <v>545</v>
      </c>
      <c r="N86" s="44"/>
    </row>
    <row r="87" spans="1:14" ht="24.75" customHeight="1" x14ac:dyDescent="0.25">
      <c r="A87" s="6"/>
      <c r="B87" s="19"/>
      <c r="C87" s="34" t="s">
        <v>73</v>
      </c>
      <c r="D87" s="35"/>
      <c r="E87" s="36"/>
      <c r="F87" s="10" t="s">
        <v>86</v>
      </c>
      <c r="G87" s="34" t="s">
        <v>50</v>
      </c>
      <c r="H87" s="36"/>
      <c r="I87" s="33">
        <v>231</v>
      </c>
      <c r="J87" s="33"/>
      <c r="K87" s="33"/>
      <c r="L87" s="33"/>
      <c r="M87" s="42">
        <f t="shared" si="1"/>
        <v>231</v>
      </c>
      <c r="N87" s="44"/>
    </row>
    <row r="88" spans="1:14" ht="27" customHeight="1" x14ac:dyDescent="0.25">
      <c r="A88" s="6"/>
      <c r="B88" s="19"/>
      <c r="C88" s="34" t="s">
        <v>77</v>
      </c>
      <c r="D88" s="35"/>
      <c r="E88" s="36"/>
      <c r="F88" s="10" t="s">
        <v>86</v>
      </c>
      <c r="G88" s="34" t="s">
        <v>50</v>
      </c>
      <c r="H88" s="36"/>
      <c r="I88" s="33">
        <v>258</v>
      </c>
      <c r="J88" s="33"/>
      <c r="K88" s="33"/>
      <c r="L88" s="33"/>
      <c r="M88" s="42">
        <f t="shared" si="1"/>
        <v>258</v>
      </c>
      <c r="N88" s="44"/>
    </row>
    <row r="89" spans="1:14" ht="26.25" customHeight="1" x14ac:dyDescent="0.25">
      <c r="A89" s="6"/>
      <c r="B89" s="19"/>
      <c r="C89" s="34" t="s">
        <v>78</v>
      </c>
      <c r="D89" s="35"/>
      <c r="E89" s="36"/>
      <c r="F89" s="10" t="s">
        <v>86</v>
      </c>
      <c r="G89" s="34" t="s">
        <v>50</v>
      </c>
      <c r="H89" s="36"/>
      <c r="I89" s="33">
        <v>56</v>
      </c>
      <c r="J89" s="33"/>
      <c r="K89" s="33"/>
      <c r="L89" s="33"/>
      <c r="M89" s="42">
        <f t="shared" si="1"/>
        <v>56</v>
      </c>
      <c r="N89" s="44"/>
    </row>
    <row r="90" spans="1:14" ht="29.25" customHeight="1" x14ac:dyDescent="0.25">
      <c r="A90" s="6"/>
      <c r="B90" s="19">
        <v>5</v>
      </c>
      <c r="C90" s="34" t="s">
        <v>79</v>
      </c>
      <c r="D90" s="35"/>
      <c r="E90" s="36"/>
      <c r="F90" s="10" t="s">
        <v>86</v>
      </c>
      <c r="G90" s="34" t="s">
        <v>50</v>
      </c>
      <c r="H90" s="36"/>
      <c r="I90" s="33">
        <v>32</v>
      </c>
      <c r="J90" s="33"/>
      <c r="K90" s="33"/>
      <c r="L90" s="33"/>
      <c r="M90" s="42">
        <f t="shared" si="1"/>
        <v>32</v>
      </c>
      <c r="N90" s="44"/>
    </row>
    <row r="91" spans="1:14" ht="26.25" customHeight="1" x14ac:dyDescent="0.25">
      <c r="A91" s="6"/>
      <c r="B91" s="19">
        <v>6</v>
      </c>
      <c r="C91" s="34" t="s">
        <v>80</v>
      </c>
      <c r="D91" s="35"/>
      <c r="E91" s="36"/>
      <c r="F91" s="10" t="s">
        <v>86</v>
      </c>
      <c r="G91" s="34" t="s">
        <v>50</v>
      </c>
      <c r="H91" s="36"/>
      <c r="I91" s="33">
        <v>137</v>
      </c>
      <c r="J91" s="33"/>
      <c r="K91" s="33"/>
      <c r="L91" s="33"/>
      <c r="M91" s="42">
        <f t="shared" ref="M91:M96" si="2">I91+K91</f>
        <v>137</v>
      </c>
      <c r="N91" s="44"/>
    </row>
    <row r="92" spans="1:14" x14ac:dyDescent="0.25">
      <c r="A92" s="6"/>
      <c r="B92" s="19">
        <v>7</v>
      </c>
      <c r="C92" s="34" t="s">
        <v>58</v>
      </c>
      <c r="D92" s="35"/>
      <c r="E92" s="36"/>
      <c r="F92" s="10" t="s">
        <v>86</v>
      </c>
      <c r="G92" s="34" t="s">
        <v>51</v>
      </c>
      <c r="H92" s="36"/>
      <c r="I92" s="33">
        <v>1601.7</v>
      </c>
      <c r="J92" s="33"/>
      <c r="K92" s="33">
        <v>2.97</v>
      </c>
      <c r="L92" s="33"/>
      <c r="M92" s="42">
        <f t="shared" si="2"/>
        <v>1604.67</v>
      </c>
      <c r="N92" s="44"/>
    </row>
    <row r="93" spans="1:14" x14ac:dyDescent="0.25">
      <c r="A93" s="6"/>
      <c r="B93" s="19">
        <v>8</v>
      </c>
      <c r="C93" s="34" t="s">
        <v>59</v>
      </c>
      <c r="D93" s="35"/>
      <c r="E93" s="36"/>
      <c r="F93" s="10" t="s">
        <v>86</v>
      </c>
      <c r="G93" s="34" t="s">
        <v>51</v>
      </c>
      <c r="H93" s="36"/>
      <c r="I93" s="33">
        <v>189.3</v>
      </c>
      <c r="J93" s="33"/>
      <c r="K93" s="33">
        <v>0.25</v>
      </c>
      <c r="L93" s="33"/>
      <c r="M93" s="42">
        <f t="shared" si="2"/>
        <v>189.55</v>
      </c>
      <c r="N93" s="44"/>
    </row>
    <row r="94" spans="1:14" x14ac:dyDescent="0.25">
      <c r="A94" s="6"/>
      <c r="B94" s="19">
        <v>9</v>
      </c>
      <c r="C94" s="34" t="s">
        <v>60</v>
      </c>
      <c r="D94" s="35"/>
      <c r="E94" s="36"/>
      <c r="F94" s="10" t="s">
        <v>86</v>
      </c>
      <c r="G94" s="34" t="s">
        <v>51</v>
      </c>
      <c r="H94" s="36"/>
      <c r="I94" s="33">
        <v>567.20000000000005</v>
      </c>
      <c r="J94" s="33"/>
      <c r="K94" s="33">
        <v>2</v>
      </c>
      <c r="L94" s="33"/>
      <c r="M94" s="42">
        <f t="shared" si="2"/>
        <v>569.20000000000005</v>
      </c>
      <c r="N94" s="44"/>
    </row>
    <row r="95" spans="1:14" x14ac:dyDescent="0.25">
      <c r="A95" s="6"/>
      <c r="B95" s="19">
        <v>10</v>
      </c>
      <c r="C95" s="38" t="s">
        <v>61</v>
      </c>
      <c r="D95" s="39"/>
      <c r="E95" s="40"/>
      <c r="F95" s="10" t="s">
        <v>86</v>
      </c>
      <c r="G95" s="34" t="s">
        <v>51</v>
      </c>
      <c r="H95" s="36"/>
      <c r="I95" s="33">
        <f>I94+I93+I92</f>
        <v>2358.1999999999998</v>
      </c>
      <c r="J95" s="33"/>
      <c r="K95" s="33">
        <f>K94+K93+K92</f>
        <v>5.2200000000000006</v>
      </c>
      <c r="L95" s="33"/>
      <c r="M95" s="42">
        <f t="shared" si="2"/>
        <v>2363.4199999999996</v>
      </c>
      <c r="N95" s="44"/>
    </row>
    <row r="96" spans="1:14" x14ac:dyDescent="0.25">
      <c r="A96" s="6"/>
      <c r="B96" s="19">
        <v>11</v>
      </c>
      <c r="C96" s="38" t="s">
        <v>90</v>
      </c>
      <c r="D96" s="39"/>
      <c r="E96" s="40"/>
      <c r="F96" s="10" t="s">
        <v>86</v>
      </c>
      <c r="G96" s="34" t="s">
        <v>89</v>
      </c>
      <c r="H96" s="36"/>
      <c r="I96" s="33">
        <v>1137</v>
      </c>
      <c r="J96" s="33"/>
      <c r="K96" s="33"/>
      <c r="L96" s="33"/>
      <c r="M96" s="42">
        <f t="shared" si="2"/>
        <v>1137</v>
      </c>
      <c r="N96" s="44"/>
    </row>
    <row r="97" spans="1:14" ht="45" customHeight="1" x14ac:dyDescent="0.25">
      <c r="A97" s="6"/>
      <c r="B97" s="19">
        <v>12</v>
      </c>
      <c r="C97" s="34" t="s">
        <v>100</v>
      </c>
      <c r="D97" s="35"/>
      <c r="E97" s="36"/>
      <c r="F97" s="10" t="s">
        <v>54</v>
      </c>
      <c r="G97" s="34" t="s">
        <v>96</v>
      </c>
      <c r="H97" s="36"/>
      <c r="I97" s="33"/>
      <c r="J97" s="33"/>
      <c r="K97" s="48">
        <v>220900</v>
      </c>
      <c r="L97" s="48"/>
      <c r="M97" s="48">
        <f>I97+K97</f>
        <v>220900</v>
      </c>
      <c r="N97" s="48"/>
    </row>
    <row r="98" spans="1:14" ht="45.75" customHeight="1" x14ac:dyDescent="0.25">
      <c r="A98" s="6"/>
      <c r="B98" s="19">
        <v>13</v>
      </c>
      <c r="C98" s="34" t="s">
        <v>121</v>
      </c>
      <c r="D98" s="35"/>
      <c r="E98" s="36"/>
      <c r="F98" s="10" t="s">
        <v>54</v>
      </c>
      <c r="G98" s="34" t="s">
        <v>96</v>
      </c>
      <c r="H98" s="36"/>
      <c r="I98" s="48">
        <v>858286</v>
      </c>
      <c r="J98" s="48"/>
      <c r="K98" s="48"/>
      <c r="L98" s="48"/>
      <c r="M98" s="48">
        <f>I98+K98</f>
        <v>858286</v>
      </c>
      <c r="N98" s="48"/>
    </row>
    <row r="99" spans="1:14" ht="45" customHeight="1" x14ac:dyDescent="0.25">
      <c r="A99" s="6"/>
      <c r="B99" s="19">
        <v>14</v>
      </c>
      <c r="C99" s="34" t="s">
        <v>119</v>
      </c>
      <c r="D99" s="35"/>
      <c r="E99" s="36"/>
      <c r="F99" s="10" t="s">
        <v>54</v>
      </c>
      <c r="G99" s="34" t="s">
        <v>96</v>
      </c>
      <c r="H99" s="36"/>
      <c r="I99" s="48"/>
      <c r="J99" s="48"/>
      <c r="K99" s="48">
        <v>3027714</v>
      </c>
      <c r="L99" s="48"/>
      <c r="M99" s="48">
        <f>I99+K99</f>
        <v>3027714</v>
      </c>
      <c r="N99" s="48"/>
    </row>
    <row r="100" spans="1:14" ht="45" customHeight="1" x14ac:dyDescent="0.25">
      <c r="A100" s="6"/>
      <c r="B100" s="19">
        <v>15</v>
      </c>
      <c r="C100" s="34" t="s">
        <v>129</v>
      </c>
      <c r="D100" s="35"/>
      <c r="E100" s="36"/>
      <c r="F100" s="10" t="s">
        <v>54</v>
      </c>
      <c r="G100" s="34" t="s">
        <v>96</v>
      </c>
      <c r="H100" s="36"/>
      <c r="I100" s="48"/>
      <c r="J100" s="48"/>
      <c r="K100" s="48">
        <v>644428</v>
      </c>
      <c r="L100" s="48"/>
      <c r="M100" s="48">
        <f>I100+K100</f>
        <v>644428</v>
      </c>
      <c r="N100" s="48"/>
    </row>
    <row r="101" spans="1:14" ht="45" customHeight="1" x14ac:dyDescent="0.25">
      <c r="A101" s="6"/>
      <c r="B101" s="19">
        <v>16</v>
      </c>
      <c r="C101" s="34" t="s">
        <v>144</v>
      </c>
      <c r="D101" s="35"/>
      <c r="E101" s="36"/>
      <c r="F101" s="10" t="s">
        <v>54</v>
      </c>
      <c r="G101" s="34" t="s">
        <v>96</v>
      </c>
      <c r="H101" s="36"/>
      <c r="I101" s="48">
        <v>1112100</v>
      </c>
      <c r="J101" s="48"/>
      <c r="K101" s="48">
        <v>1571800</v>
      </c>
      <c r="L101" s="48"/>
      <c r="M101" s="48">
        <f>I101+K101</f>
        <v>2683900</v>
      </c>
      <c r="N101" s="48"/>
    </row>
    <row r="102" spans="1:14" x14ac:dyDescent="0.25">
      <c r="A102" s="6"/>
      <c r="B102" s="13">
        <v>2</v>
      </c>
      <c r="C102" s="51" t="s">
        <v>52</v>
      </c>
      <c r="D102" s="52"/>
      <c r="E102" s="53"/>
      <c r="F102" s="14"/>
      <c r="G102" s="54"/>
      <c r="H102" s="54"/>
      <c r="I102" s="33"/>
      <c r="J102" s="33"/>
      <c r="K102" s="33"/>
      <c r="L102" s="33"/>
      <c r="M102" s="42"/>
      <c r="N102" s="44"/>
    </row>
    <row r="103" spans="1:14" ht="28.5" customHeight="1" x14ac:dyDescent="0.25">
      <c r="A103" s="6"/>
      <c r="B103" s="19">
        <v>1</v>
      </c>
      <c r="C103" s="34" t="s">
        <v>82</v>
      </c>
      <c r="D103" s="35"/>
      <c r="E103" s="36"/>
      <c r="F103" s="10" t="s">
        <v>63</v>
      </c>
      <c r="G103" s="34" t="s">
        <v>50</v>
      </c>
      <c r="H103" s="36"/>
      <c r="I103" s="33">
        <v>15868</v>
      </c>
      <c r="J103" s="33"/>
      <c r="K103" s="33"/>
      <c r="L103" s="33"/>
      <c r="M103" s="42">
        <f t="shared" ref="M103:M109" si="3">I103+K103</f>
        <v>15868</v>
      </c>
      <c r="N103" s="44"/>
    </row>
    <row r="104" spans="1:14" ht="27.75" customHeight="1" x14ac:dyDescent="0.25">
      <c r="A104" s="6"/>
      <c r="B104" s="19">
        <v>2</v>
      </c>
      <c r="C104" s="34" t="s">
        <v>81</v>
      </c>
      <c r="D104" s="35"/>
      <c r="E104" s="36"/>
      <c r="F104" s="10" t="s">
        <v>63</v>
      </c>
      <c r="G104" s="34" t="s">
        <v>50</v>
      </c>
      <c r="H104" s="36"/>
      <c r="I104" s="33">
        <v>882</v>
      </c>
      <c r="J104" s="33"/>
      <c r="K104" s="33"/>
      <c r="L104" s="33"/>
      <c r="M104" s="42">
        <f t="shared" si="3"/>
        <v>882</v>
      </c>
      <c r="N104" s="44"/>
    </row>
    <row r="105" spans="1:14" ht="20.25" customHeight="1" x14ac:dyDescent="0.25">
      <c r="A105" s="6"/>
      <c r="B105" s="19">
        <v>3</v>
      </c>
      <c r="C105" s="34" t="s">
        <v>91</v>
      </c>
      <c r="D105" s="35"/>
      <c r="E105" s="36"/>
      <c r="F105" s="10" t="s">
        <v>49</v>
      </c>
      <c r="G105" s="34" t="s">
        <v>87</v>
      </c>
      <c r="H105" s="36"/>
      <c r="I105" s="33">
        <v>15918</v>
      </c>
      <c r="J105" s="33"/>
      <c r="K105" s="33"/>
      <c r="L105" s="33"/>
      <c r="M105" s="42">
        <f t="shared" si="3"/>
        <v>15918</v>
      </c>
      <c r="N105" s="44"/>
    </row>
    <row r="106" spans="1:14" ht="23.25" customHeight="1" x14ac:dyDescent="0.25">
      <c r="A106" s="6"/>
      <c r="B106" s="19">
        <v>4</v>
      </c>
      <c r="C106" s="34" t="s">
        <v>92</v>
      </c>
      <c r="D106" s="35"/>
      <c r="E106" s="36"/>
      <c r="F106" s="10" t="s">
        <v>49</v>
      </c>
      <c r="G106" s="34" t="s">
        <v>87</v>
      </c>
      <c r="H106" s="36"/>
      <c r="I106" s="33">
        <v>1137</v>
      </c>
      <c r="J106" s="33"/>
      <c r="K106" s="33"/>
      <c r="L106" s="33"/>
      <c r="M106" s="42">
        <f t="shared" si="3"/>
        <v>1137</v>
      </c>
      <c r="N106" s="44"/>
    </row>
    <row r="107" spans="1:14" ht="44.25" customHeight="1" x14ac:dyDescent="0.25">
      <c r="A107" s="6"/>
      <c r="B107" s="19">
        <v>5</v>
      </c>
      <c r="C107" s="34" t="s">
        <v>99</v>
      </c>
      <c r="D107" s="35"/>
      <c r="E107" s="36"/>
      <c r="F107" s="10" t="s">
        <v>49</v>
      </c>
      <c r="G107" s="34" t="s">
        <v>87</v>
      </c>
      <c r="H107" s="36"/>
      <c r="I107" s="33"/>
      <c r="J107" s="33"/>
      <c r="K107" s="33">
        <v>8</v>
      </c>
      <c r="L107" s="33"/>
      <c r="M107" s="42">
        <f t="shared" si="3"/>
        <v>8</v>
      </c>
      <c r="N107" s="44"/>
    </row>
    <row r="108" spans="1:14" ht="47.25" customHeight="1" x14ac:dyDescent="0.25">
      <c r="A108" s="6"/>
      <c r="B108" s="19">
        <v>6</v>
      </c>
      <c r="C108" s="55" t="s">
        <v>124</v>
      </c>
      <c r="D108" s="56"/>
      <c r="E108" s="57"/>
      <c r="F108" s="10" t="s">
        <v>86</v>
      </c>
      <c r="G108" s="34" t="s">
        <v>123</v>
      </c>
      <c r="H108" s="36"/>
      <c r="I108" s="42">
        <v>58</v>
      </c>
      <c r="J108" s="44"/>
      <c r="K108" s="42"/>
      <c r="L108" s="44"/>
      <c r="M108" s="42">
        <f t="shared" si="3"/>
        <v>58</v>
      </c>
      <c r="N108" s="44"/>
    </row>
    <row r="109" spans="1:14" ht="44.25" customHeight="1" x14ac:dyDescent="0.25">
      <c r="A109" s="6"/>
      <c r="B109" s="19">
        <v>7</v>
      </c>
      <c r="C109" s="34" t="s">
        <v>122</v>
      </c>
      <c r="D109" s="35"/>
      <c r="E109" s="36"/>
      <c r="F109" s="10" t="s">
        <v>86</v>
      </c>
      <c r="G109" s="34" t="s">
        <v>123</v>
      </c>
      <c r="H109" s="36"/>
      <c r="I109" s="42"/>
      <c r="J109" s="44"/>
      <c r="K109" s="42">
        <v>25</v>
      </c>
      <c r="L109" s="44"/>
      <c r="M109" s="42">
        <f t="shared" si="3"/>
        <v>25</v>
      </c>
      <c r="N109" s="44"/>
    </row>
    <row r="110" spans="1:14" ht="44.25" customHeight="1" x14ac:dyDescent="0.25">
      <c r="A110" s="6"/>
      <c r="B110" s="19">
        <v>8</v>
      </c>
      <c r="C110" s="34" t="s">
        <v>130</v>
      </c>
      <c r="D110" s="35"/>
      <c r="E110" s="36"/>
      <c r="F110" s="10" t="s">
        <v>86</v>
      </c>
      <c r="G110" s="60" t="s">
        <v>131</v>
      </c>
      <c r="H110" s="61"/>
      <c r="I110" s="42"/>
      <c r="J110" s="44"/>
      <c r="K110" s="42">
        <v>1</v>
      </c>
      <c r="L110" s="44"/>
      <c r="M110" s="42">
        <f>I110+K110</f>
        <v>1</v>
      </c>
      <c r="N110" s="44"/>
    </row>
    <row r="111" spans="1:14" ht="48.75" customHeight="1" x14ac:dyDescent="0.25">
      <c r="A111" s="6"/>
      <c r="B111" s="19">
        <v>9</v>
      </c>
      <c r="C111" s="34" t="s">
        <v>140</v>
      </c>
      <c r="D111" s="35"/>
      <c r="E111" s="36"/>
      <c r="F111" s="10" t="s">
        <v>86</v>
      </c>
      <c r="G111" s="60" t="s">
        <v>141</v>
      </c>
      <c r="H111" s="61"/>
      <c r="I111" s="42">
        <v>27</v>
      </c>
      <c r="J111" s="44"/>
      <c r="K111" s="42">
        <v>21</v>
      </c>
      <c r="L111" s="44"/>
      <c r="M111" s="42">
        <f>I111+K111</f>
        <v>48</v>
      </c>
      <c r="N111" s="44"/>
    </row>
    <row r="112" spans="1:14" x14ac:dyDescent="0.25">
      <c r="A112" s="6"/>
      <c r="B112" s="13">
        <v>3</v>
      </c>
      <c r="C112" s="51" t="s">
        <v>53</v>
      </c>
      <c r="D112" s="52"/>
      <c r="E112" s="53"/>
      <c r="F112" s="14"/>
      <c r="G112" s="58"/>
      <c r="H112" s="59"/>
      <c r="I112" s="42"/>
      <c r="J112" s="44"/>
      <c r="K112" s="42"/>
      <c r="L112" s="44"/>
      <c r="M112" s="42"/>
      <c r="N112" s="44"/>
    </row>
    <row r="113" spans="1:14" ht="29.25" customHeight="1" x14ac:dyDescent="0.25">
      <c r="A113" s="6"/>
      <c r="B113" s="19">
        <v>1</v>
      </c>
      <c r="C113" s="34" t="s">
        <v>83</v>
      </c>
      <c r="D113" s="35"/>
      <c r="E113" s="36"/>
      <c r="F113" s="10" t="s">
        <v>54</v>
      </c>
      <c r="G113" s="38" t="s">
        <v>87</v>
      </c>
      <c r="H113" s="40"/>
      <c r="I113" s="67">
        <v>18870.419999999998</v>
      </c>
      <c r="J113" s="67"/>
      <c r="K113" s="48"/>
      <c r="L113" s="48"/>
      <c r="M113" s="65">
        <f t="shared" ref="M113:M119" si="4">I113+K113</f>
        <v>18870.419999999998</v>
      </c>
      <c r="N113" s="66"/>
    </row>
    <row r="114" spans="1:14" ht="30.75" customHeight="1" x14ac:dyDescent="0.25">
      <c r="A114" s="6"/>
      <c r="B114" s="19">
        <v>2</v>
      </c>
      <c r="C114" s="34" t="s">
        <v>84</v>
      </c>
      <c r="D114" s="35"/>
      <c r="E114" s="36"/>
      <c r="F114" s="10" t="s">
        <v>54</v>
      </c>
      <c r="G114" s="38" t="s">
        <v>87</v>
      </c>
      <c r="H114" s="40"/>
      <c r="I114" s="64"/>
      <c r="J114" s="64"/>
      <c r="K114" s="67">
        <v>448.56</v>
      </c>
      <c r="L114" s="67"/>
      <c r="M114" s="62">
        <f t="shared" si="4"/>
        <v>448.56</v>
      </c>
      <c r="N114" s="63"/>
    </row>
    <row r="115" spans="1:14" ht="18.75" customHeight="1" x14ac:dyDescent="0.25">
      <c r="A115" s="6"/>
      <c r="B115" s="19">
        <v>3</v>
      </c>
      <c r="C115" s="34" t="s">
        <v>93</v>
      </c>
      <c r="D115" s="35"/>
      <c r="E115" s="36"/>
      <c r="F115" s="10" t="s">
        <v>54</v>
      </c>
      <c r="G115" s="38" t="s">
        <v>87</v>
      </c>
      <c r="H115" s="40"/>
      <c r="I115" s="64">
        <v>791.55</v>
      </c>
      <c r="J115" s="64"/>
      <c r="K115" s="48"/>
      <c r="L115" s="48"/>
      <c r="M115" s="62">
        <f t="shared" si="4"/>
        <v>791.55</v>
      </c>
      <c r="N115" s="63"/>
    </row>
    <row r="116" spans="1:14" ht="18" customHeight="1" x14ac:dyDescent="0.25">
      <c r="A116" s="6"/>
      <c r="B116" s="19">
        <v>4</v>
      </c>
      <c r="C116" s="34" t="s">
        <v>94</v>
      </c>
      <c r="D116" s="35"/>
      <c r="E116" s="36"/>
      <c r="F116" s="10" t="s">
        <v>54</v>
      </c>
      <c r="G116" s="38" t="s">
        <v>87</v>
      </c>
      <c r="H116" s="40"/>
      <c r="I116" s="64">
        <v>56.5</v>
      </c>
      <c r="J116" s="64"/>
      <c r="K116" s="48"/>
      <c r="L116" s="48"/>
      <c r="M116" s="62">
        <f t="shared" si="4"/>
        <v>56.5</v>
      </c>
      <c r="N116" s="63"/>
    </row>
    <row r="117" spans="1:14" ht="63" customHeight="1" x14ac:dyDescent="0.25">
      <c r="A117" s="6"/>
      <c r="B117" s="19">
        <v>5</v>
      </c>
      <c r="C117" s="34" t="s">
        <v>98</v>
      </c>
      <c r="D117" s="35"/>
      <c r="E117" s="36"/>
      <c r="F117" s="10" t="s">
        <v>54</v>
      </c>
      <c r="G117" s="38" t="s">
        <v>87</v>
      </c>
      <c r="H117" s="40"/>
      <c r="I117" s="64"/>
      <c r="J117" s="64"/>
      <c r="K117" s="67">
        <v>27612.5</v>
      </c>
      <c r="L117" s="67"/>
      <c r="M117" s="65">
        <f t="shared" si="4"/>
        <v>27612.5</v>
      </c>
      <c r="N117" s="66"/>
    </row>
    <row r="118" spans="1:14" ht="45.75" customHeight="1" x14ac:dyDescent="0.25">
      <c r="A118" s="6"/>
      <c r="B118" s="19">
        <v>6</v>
      </c>
      <c r="C118" s="34" t="s">
        <v>125</v>
      </c>
      <c r="D118" s="35"/>
      <c r="E118" s="36"/>
      <c r="F118" s="10" t="s">
        <v>54</v>
      </c>
      <c r="G118" s="38" t="s">
        <v>87</v>
      </c>
      <c r="H118" s="40"/>
      <c r="I118" s="67">
        <v>14798.03</v>
      </c>
      <c r="J118" s="67"/>
      <c r="K118" s="48"/>
      <c r="L118" s="48"/>
      <c r="M118" s="65">
        <f t="shared" si="4"/>
        <v>14798.03</v>
      </c>
      <c r="N118" s="66"/>
    </row>
    <row r="119" spans="1:14" ht="45.75" customHeight="1" x14ac:dyDescent="0.25">
      <c r="A119" s="6"/>
      <c r="B119" s="19">
        <v>7</v>
      </c>
      <c r="C119" s="34" t="s">
        <v>126</v>
      </c>
      <c r="D119" s="35"/>
      <c r="E119" s="36"/>
      <c r="F119" s="10" t="s">
        <v>54</v>
      </c>
      <c r="G119" s="38" t="s">
        <v>87</v>
      </c>
      <c r="H119" s="40"/>
      <c r="I119" s="64"/>
      <c r="J119" s="64"/>
      <c r="K119" s="67">
        <v>121108.56</v>
      </c>
      <c r="L119" s="67"/>
      <c r="M119" s="65">
        <f t="shared" si="4"/>
        <v>121108.56</v>
      </c>
      <c r="N119" s="66"/>
    </row>
    <row r="120" spans="1:14" ht="45.75" customHeight="1" x14ac:dyDescent="0.25">
      <c r="A120" s="6"/>
      <c r="B120" s="19">
        <v>8</v>
      </c>
      <c r="C120" s="34" t="s">
        <v>132</v>
      </c>
      <c r="D120" s="35"/>
      <c r="E120" s="36"/>
      <c r="F120" s="10" t="s">
        <v>54</v>
      </c>
      <c r="G120" s="38" t="s">
        <v>87</v>
      </c>
      <c r="H120" s="40"/>
      <c r="I120" s="64"/>
      <c r="J120" s="64"/>
      <c r="K120" s="67">
        <v>644428</v>
      </c>
      <c r="L120" s="67"/>
      <c r="M120" s="65">
        <f>I120+K120</f>
        <v>644428</v>
      </c>
      <c r="N120" s="66"/>
    </row>
    <row r="121" spans="1:14" ht="48.75" customHeight="1" x14ac:dyDescent="0.25">
      <c r="A121" s="6"/>
      <c r="B121" s="19">
        <v>9</v>
      </c>
      <c r="C121" s="34" t="s">
        <v>142</v>
      </c>
      <c r="D121" s="35"/>
      <c r="E121" s="36"/>
      <c r="F121" s="10" t="s">
        <v>86</v>
      </c>
      <c r="G121" s="60" t="s">
        <v>87</v>
      </c>
      <c r="H121" s="61"/>
      <c r="I121" s="65">
        <v>41188.89</v>
      </c>
      <c r="J121" s="66"/>
      <c r="K121" s="65">
        <v>74847.62</v>
      </c>
      <c r="L121" s="66"/>
      <c r="M121" s="65">
        <f>I121+K121</f>
        <v>116036.51</v>
      </c>
      <c r="N121" s="66"/>
    </row>
    <row r="122" spans="1:14" x14ac:dyDescent="0.25">
      <c r="A122" s="6"/>
      <c r="B122" s="13">
        <v>4</v>
      </c>
      <c r="C122" s="51" t="s">
        <v>55</v>
      </c>
      <c r="D122" s="76"/>
      <c r="E122" s="77"/>
      <c r="F122" s="14"/>
      <c r="G122" s="54"/>
      <c r="H122" s="54"/>
      <c r="I122" s="33"/>
      <c r="J122" s="33"/>
      <c r="K122" s="33"/>
      <c r="L122" s="33"/>
      <c r="M122" s="42"/>
      <c r="N122" s="44"/>
    </row>
    <row r="123" spans="1:14" ht="19.5" customHeight="1" x14ac:dyDescent="0.25">
      <c r="A123" s="6"/>
      <c r="B123" s="19">
        <v>1</v>
      </c>
      <c r="C123" s="34" t="s">
        <v>85</v>
      </c>
      <c r="D123" s="35"/>
      <c r="E123" s="36"/>
      <c r="F123" s="10" t="s">
        <v>88</v>
      </c>
      <c r="G123" s="38" t="s">
        <v>62</v>
      </c>
      <c r="H123" s="40"/>
      <c r="I123" s="68">
        <v>144</v>
      </c>
      <c r="J123" s="68"/>
      <c r="K123" s="48"/>
      <c r="L123" s="48"/>
      <c r="M123" s="70">
        <f>I123+K123</f>
        <v>144</v>
      </c>
      <c r="N123" s="71"/>
    </row>
    <row r="124" spans="1:14" ht="29.25" customHeight="1" x14ac:dyDescent="0.25">
      <c r="A124" s="6"/>
      <c r="B124" s="19">
        <v>2</v>
      </c>
      <c r="C124" s="34" t="s">
        <v>95</v>
      </c>
      <c r="D124" s="35"/>
      <c r="E124" s="36"/>
      <c r="F124" s="10" t="s">
        <v>56</v>
      </c>
      <c r="G124" s="38" t="s">
        <v>87</v>
      </c>
      <c r="H124" s="40"/>
      <c r="I124" s="69">
        <v>7.2</v>
      </c>
      <c r="J124" s="69"/>
      <c r="K124" s="48"/>
      <c r="L124" s="48"/>
      <c r="M124" s="62">
        <f>I124+K124</f>
        <v>7.2</v>
      </c>
      <c r="N124" s="63"/>
    </row>
    <row r="125" spans="1:14" ht="60.75" customHeight="1" x14ac:dyDescent="0.25">
      <c r="A125" s="6"/>
      <c r="B125" s="19">
        <v>3</v>
      </c>
      <c r="C125" s="34" t="s">
        <v>113</v>
      </c>
      <c r="D125" s="35"/>
      <c r="E125" s="36"/>
      <c r="F125" s="10" t="s">
        <v>56</v>
      </c>
      <c r="G125" s="38" t="s">
        <v>87</v>
      </c>
      <c r="H125" s="40"/>
      <c r="I125" s="73"/>
      <c r="J125" s="74"/>
      <c r="K125" s="65">
        <v>100</v>
      </c>
      <c r="L125" s="66"/>
      <c r="M125" s="62">
        <f>I125+K125</f>
        <v>100</v>
      </c>
      <c r="N125" s="63"/>
    </row>
    <row r="126" spans="1:14" ht="73.5" customHeight="1" x14ac:dyDescent="0.25">
      <c r="A126" s="6"/>
      <c r="B126" s="19">
        <v>4</v>
      </c>
      <c r="C126" s="34" t="s">
        <v>127</v>
      </c>
      <c r="D126" s="35"/>
      <c r="E126" s="36"/>
      <c r="F126" s="10" t="s">
        <v>56</v>
      </c>
      <c r="G126" s="38" t="s">
        <v>87</v>
      </c>
      <c r="H126" s="40"/>
      <c r="I126" s="73">
        <v>100</v>
      </c>
      <c r="J126" s="74"/>
      <c r="K126" s="65">
        <v>100</v>
      </c>
      <c r="L126" s="66"/>
      <c r="M126" s="62">
        <v>100</v>
      </c>
      <c r="N126" s="63"/>
    </row>
    <row r="127" spans="1:14" ht="30.75" customHeight="1" x14ac:dyDescent="0.25">
      <c r="A127" s="6"/>
      <c r="B127" s="19">
        <v>5</v>
      </c>
      <c r="C127" s="34" t="s">
        <v>133</v>
      </c>
      <c r="D127" s="35"/>
      <c r="E127" s="36"/>
      <c r="F127" s="10" t="s">
        <v>56</v>
      </c>
      <c r="G127" s="38" t="s">
        <v>87</v>
      </c>
      <c r="H127" s="40"/>
      <c r="I127" s="73"/>
      <c r="J127" s="74"/>
      <c r="K127" s="65">
        <v>100</v>
      </c>
      <c r="L127" s="66"/>
      <c r="M127" s="62">
        <v>100</v>
      </c>
      <c r="N127" s="63"/>
    </row>
    <row r="128" spans="1:14" ht="30.75" customHeight="1" x14ac:dyDescent="0.25">
      <c r="A128" s="6"/>
      <c r="B128" s="75" t="s">
        <v>116</v>
      </c>
      <c r="C128" s="75"/>
      <c r="D128" s="75"/>
      <c r="E128" s="75"/>
      <c r="F128" s="6"/>
      <c r="G128" s="26"/>
      <c r="H128" s="26"/>
      <c r="I128" s="6"/>
      <c r="J128" s="6"/>
      <c r="K128" s="26" t="s">
        <v>117</v>
      </c>
      <c r="L128" s="26"/>
      <c r="M128" s="26"/>
      <c r="N128" s="6"/>
    </row>
    <row r="129" spans="1:1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x14ac:dyDescent="0.25">
      <c r="A130" s="6"/>
      <c r="B130" s="16" t="s">
        <v>35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8.75" x14ac:dyDescent="0.3">
      <c r="A131" s="6"/>
      <c r="B131" s="17" t="s">
        <v>118</v>
      </c>
      <c r="C131" s="18"/>
      <c r="D131" s="18"/>
      <c r="E131" s="18"/>
      <c r="F131" s="6"/>
      <c r="G131" s="6"/>
      <c r="H131" s="6"/>
      <c r="I131" s="6"/>
      <c r="J131" s="6"/>
      <c r="K131" s="6"/>
      <c r="L131" s="6"/>
      <c r="M131" s="6"/>
      <c r="N131" s="6"/>
    </row>
    <row r="132" spans="1:14" x14ac:dyDescent="0.25">
      <c r="A132" s="6"/>
      <c r="B132" s="6" t="s">
        <v>115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x14ac:dyDescent="0.25">
      <c r="A133" s="6"/>
      <c r="B133" s="6" t="s">
        <v>36</v>
      </c>
      <c r="C133" s="6"/>
      <c r="D133" s="6"/>
      <c r="E133" s="6"/>
      <c r="F133" s="6"/>
      <c r="G133" s="26"/>
      <c r="H133" s="26"/>
      <c r="I133" s="6"/>
      <c r="J133" s="6"/>
      <c r="K133" s="26" t="s">
        <v>108</v>
      </c>
      <c r="L133" s="26"/>
      <c r="M133" s="26"/>
      <c r="N133" s="6"/>
    </row>
    <row r="134" spans="1:14" ht="27.75" customHeight="1" x14ac:dyDescent="0.25">
      <c r="B134" s="6" t="s">
        <v>109</v>
      </c>
      <c r="C134" s="72" t="s">
        <v>134</v>
      </c>
      <c r="D134" s="72"/>
      <c r="E134" t="s">
        <v>110</v>
      </c>
      <c r="N134" s="6"/>
    </row>
    <row r="136" spans="1:14" x14ac:dyDescent="0.25">
      <c r="B136" s="6" t="s">
        <v>111</v>
      </c>
    </row>
  </sheetData>
  <mergeCells count="341">
    <mergeCell ref="C117:E117"/>
    <mergeCell ref="G117:H117"/>
    <mergeCell ref="I117:J117"/>
    <mergeCell ref="K117:L117"/>
    <mergeCell ref="M117:N117"/>
    <mergeCell ref="C118:E118"/>
    <mergeCell ref="G118:H118"/>
    <mergeCell ref="I118:J118"/>
    <mergeCell ref="K118:L118"/>
    <mergeCell ref="M118:N118"/>
    <mergeCell ref="C101:E101"/>
    <mergeCell ref="G101:H101"/>
    <mergeCell ref="I101:J101"/>
    <mergeCell ref="K101:L101"/>
    <mergeCell ref="M101:N101"/>
    <mergeCell ref="C119:E119"/>
    <mergeCell ref="G119:H119"/>
    <mergeCell ref="I119:J119"/>
    <mergeCell ref="K119:L119"/>
    <mergeCell ref="M119:N119"/>
    <mergeCell ref="G120:H120"/>
    <mergeCell ref="I120:J120"/>
    <mergeCell ref="K120:L120"/>
    <mergeCell ref="M120:N120"/>
    <mergeCell ref="C121:E121"/>
    <mergeCell ref="G121:H121"/>
    <mergeCell ref="I121:J121"/>
    <mergeCell ref="K121:L121"/>
    <mergeCell ref="M121:N121"/>
    <mergeCell ref="G96:H96"/>
    <mergeCell ref="I96:J96"/>
    <mergeCell ref="K96:L96"/>
    <mergeCell ref="M96:N96"/>
    <mergeCell ref="C122:E122"/>
    <mergeCell ref="G122:H122"/>
    <mergeCell ref="I122:J122"/>
    <mergeCell ref="K122:L122"/>
    <mergeCell ref="M122:N122"/>
    <mergeCell ref="C120:E120"/>
    <mergeCell ref="M126:N126"/>
    <mergeCell ref="K127:L127"/>
    <mergeCell ref="M127:N127"/>
    <mergeCell ref="M99:N99"/>
    <mergeCell ref="C95:E95"/>
    <mergeCell ref="G95:H95"/>
    <mergeCell ref="I95:J95"/>
    <mergeCell ref="K95:L95"/>
    <mergeCell ref="M95:N95"/>
    <mergeCell ref="C96:E96"/>
    <mergeCell ref="G127:H127"/>
    <mergeCell ref="I127:J127"/>
    <mergeCell ref="B128:E128"/>
    <mergeCell ref="G128:H128"/>
    <mergeCell ref="K125:L125"/>
    <mergeCell ref="M125:N125"/>
    <mergeCell ref="C126:E126"/>
    <mergeCell ref="G126:H126"/>
    <mergeCell ref="I126:J126"/>
    <mergeCell ref="K126:L126"/>
    <mergeCell ref="K128:M128"/>
    <mergeCell ref="G133:H133"/>
    <mergeCell ref="K133:M133"/>
    <mergeCell ref="M123:N123"/>
    <mergeCell ref="M124:N124"/>
    <mergeCell ref="C134:D134"/>
    <mergeCell ref="C125:E125"/>
    <mergeCell ref="G125:H125"/>
    <mergeCell ref="I125:J125"/>
    <mergeCell ref="C127:E127"/>
    <mergeCell ref="C123:E123"/>
    <mergeCell ref="G123:H123"/>
    <mergeCell ref="I123:J123"/>
    <mergeCell ref="K123:L123"/>
    <mergeCell ref="C124:E124"/>
    <mergeCell ref="G124:H124"/>
    <mergeCell ref="I124:J124"/>
    <mergeCell ref="K124:L124"/>
    <mergeCell ref="M113:N113"/>
    <mergeCell ref="C114:E114"/>
    <mergeCell ref="G114:H114"/>
    <mergeCell ref="I114:J114"/>
    <mergeCell ref="K114:L114"/>
    <mergeCell ref="M114:N114"/>
    <mergeCell ref="C113:E113"/>
    <mergeCell ref="G113:H113"/>
    <mergeCell ref="I113:J113"/>
    <mergeCell ref="K113:L113"/>
    <mergeCell ref="M115:N115"/>
    <mergeCell ref="C116:E116"/>
    <mergeCell ref="G116:H116"/>
    <mergeCell ref="I116:J116"/>
    <mergeCell ref="K116:L116"/>
    <mergeCell ref="M116:N116"/>
    <mergeCell ref="C115:E115"/>
    <mergeCell ref="G115:H115"/>
    <mergeCell ref="I115:J115"/>
    <mergeCell ref="K115:L115"/>
    <mergeCell ref="M110:N110"/>
    <mergeCell ref="C111:E111"/>
    <mergeCell ref="G111:H111"/>
    <mergeCell ref="I111:J111"/>
    <mergeCell ref="K111:L111"/>
    <mergeCell ref="M111:N111"/>
    <mergeCell ref="M109:N109"/>
    <mergeCell ref="C112:E112"/>
    <mergeCell ref="G112:H112"/>
    <mergeCell ref="I112:J112"/>
    <mergeCell ref="K112:L112"/>
    <mergeCell ref="M112:N112"/>
    <mergeCell ref="C110:E110"/>
    <mergeCell ref="G110:H110"/>
    <mergeCell ref="I110:J110"/>
    <mergeCell ref="K110:L110"/>
    <mergeCell ref="C107:E107"/>
    <mergeCell ref="G107:H107"/>
    <mergeCell ref="I107:J107"/>
    <mergeCell ref="K107:L107"/>
    <mergeCell ref="C109:E109"/>
    <mergeCell ref="G109:H109"/>
    <mergeCell ref="I109:J109"/>
    <mergeCell ref="K109:L109"/>
    <mergeCell ref="C105:E105"/>
    <mergeCell ref="G105:H105"/>
    <mergeCell ref="I105:J105"/>
    <mergeCell ref="K105:L105"/>
    <mergeCell ref="M107:N107"/>
    <mergeCell ref="C108:E108"/>
    <mergeCell ref="G108:H108"/>
    <mergeCell ref="I108:J108"/>
    <mergeCell ref="K108:L108"/>
    <mergeCell ref="M108:N108"/>
    <mergeCell ref="C103:E103"/>
    <mergeCell ref="G103:H103"/>
    <mergeCell ref="I103:J103"/>
    <mergeCell ref="K103:L103"/>
    <mergeCell ref="M105:N105"/>
    <mergeCell ref="C106:E106"/>
    <mergeCell ref="G106:H106"/>
    <mergeCell ref="I106:J106"/>
    <mergeCell ref="K106:L106"/>
    <mergeCell ref="M106:N106"/>
    <mergeCell ref="C99:E99"/>
    <mergeCell ref="G99:H99"/>
    <mergeCell ref="I99:J99"/>
    <mergeCell ref="K99:L99"/>
    <mergeCell ref="M103:N103"/>
    <mergeCell ref="C104:E104"/>
    <mergeCell ref="G104:H104"/>
    <mergeCell ref="I104:J104"/>
    <mergeCell ref="K104:L104"/>
    <mergeCell ref="M104:N104"/>
    <mergeCell ref="C98:E98"/>
    <mergeCell ref="G98:H98"/>
    <mergeCell ref="I98:J98"/>
    <mergeCell ref="K98:L98"/>
    <mergeCell ref="M98:N98"/>
    <mergeCell ref="C100:E100"/>
    <mergeCell ref="G100:H100"/>
    <mergeCell ref="I100:J100"/>
    <mergeCell ref="K100:L100"/>
    <mergeCell ref="M100:N100"/>
    <mergeCell ref="C102:E102"/>
    <mergeCell ref="G102:H102"/>
    <mergeCell ref="I102:J102"/>
    <mergeCell ref="K102:L102"/>
    <mergeCell ref="M102:N102"/>
    <mergeCell ref="C97:E97"/>
    <mergeCell ref="G97:H97"/>
    <mergeCell ref="I97:J97"/>
    <mergeCell ref="K97:L97"/>
    <mergeCell ref="M97:N97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3:L93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M83:N83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M81:N81"/>
    <mergeCell ref="C82:E82"/>
    <mergeCell ref="G82:H82"/>
    <mergeCell ref="I82:J82"/>
    <mergeCell ref="K82:L82"/>
    <mergeCell ref="M82:N82"/>
    <mergeCell ref="C81:E81"/>
    <mergeCell ref="G81:H81"/>
    <mergeCell ref="I81:J81"/>
    <mergeCell ref="K81:L81"/>
    <mergeCell ref="M79:N79"/>
    <mergeCell ref="C80:E80"/>
    <mergeCell ref="G80:H80"/>
    <mergeCell ref="I80:J80"/>
    <mergeCell ref="K80:L80"/>
    <mergeCell ref="M80:N80"/>
    <mergeCell ref="C79:E79"/>
    <mergeCell ref="G79:H79"/>
    <mergeCell ref="I79:J79"/>
    <mergeCell ref="K79:L79"/>
    <mergeCell ref="C73:G73"/>
    <mergeCell ref="H73:I73"/>
    <mergeCell ref="J73:K73"/>
    <mergeCell ref="L73:M73"/>
    <mergeCell ref="C74:G74"/>
    <mergeCell ref="H74:I74"/>
    <mergeCell ref="J74:K74"/>
    <mergeCell ref="L74:M74"/>
    <mergeCell ref="C75:G75"/>
    <mergeCell ref="H75:I75"/>
    <mergeCell ref="J75:K75"/>
    <mergeCell ref="L75:M75"/>
    <mergeCell ref="B76:G76"/>
    <mergeCell ref="H76:I76"/>
    <mergeCell ref="J76:K76"/>
    <mergeCell ref="L76:M76"/>
    <mergeCell ref="C65:G65"/>
    <mergeCell ref="H65:I65"/>
    <mergeCell ref="J65:K65"/>
    <mergeCell ref="L65:M65"/>
    <mergeCell ref="C66:G66"/>
    <mergeCell ref="H66:I66"/>
    <mergeCell ref="J66:K66"/>
    <mergeCell ref="L66:M66"/>
    <mergeCell ref="C72:G72"/>
    <mergeCell ref="H72:I72"/>
    <mergeCell ref="J72:K72"/>
    <mergeCell ref="L72:M72"/>
    <mergeCell ref="C63:G63"/>
    <mergeCell ref="H63:I63"/>
    <mergeCell ref="J63:K63"/>
    <mergeCell ref="L63:M63"/>
    <mergeCell ref="C64:G64"/>
    <mergeCell ref="H64:I64"/>
    <mergeCell ref="C60:G60"/>
    <mergeCell ref="H60:I60"/>
    <mergeCell ref="J60:K60"/>
    <mergeCell ref="L60:M60"/>
    <mergeCell ref="B67:G67"/>
    <mergeCell ref="H67:I67"/>
    <mergeCell ref="J67:K67"/>
    <mergeCell ref="L67:M67"/>
    <mergeCell ref="J64:K64"/>
    <mergeCell ref="L64:M64"/>
    <mergeCell ref="C53:M53"/>
    <mergeCell ref="C59:G59"/>
    <mergeCell ref="H59:I59"/>
    <mergeCell ref="J59:K59"/>
    <mergeCell ref="L59:M59"/>
    <mergeCell ref="C54:M54"/>
    <mergeCell ref="C55:M55"/>
    <mergeCell ref="C61:G61"/>
    <mergeCell ref="H61:I61"/>
    <mergeCell ref="J61:K61"/>
    <mergeCell ref="L61:M61"/>
    <mergeCell ref="C62:G62"/>
    <mergeCell ref="H62:I62"/>
    <mergeCell ref="J62:K62"/>
    <mergeCell ref="L62:M62"/>
    <mergeCell ref="C52:M52"/>
    <mergeCell ref="B33:N33"/>
    <mergeCell ref="B34:N34"/>
    <mergeCell ref="B35:N35"/>
    <mergeCell ref="B38:N38"/>
    <mergeCell ref="B39:N39"/>
    <mergeCell ref="C43:M43"/>
    <mergeCell ref="C44:M44"/>
    <mergeCell ref="B46:M46"/>
    <mergeCell ref="C49:M49"/>
    <mergeCell ref="C50:M50"/>
    <mergeCell ref="B23:C23"/>
    <mergeCell ref="B25:M25"/>
    <mergeCell ref="B28:M28"/>
    <mergeCell ref="C51:M51"/>
    <mergeCell ref="I13:K13"/>
    <mergeCell ref="L13:M13"/>
    <mergeCell ref="A15:M15"/>
    <mergeCell ref="A16:M16"/>
    <mergeCell ref="B18:C18"/>
    <mergeCell ref="E18:M18"/>
    <mergeCell ref="B21:C21"/>
    <mergeCell ref="B22:C22"/>
    <mergeCell ref="F22:N22"/>
    <mergeCell ref="I9:M9"/>
    <mergeCell ref="I10:M10"/>
    <mergeCell ref="I11:M11"/>
    <mergeCell ref="I12:M12"/>
    <mergeCell ref="B19:C19"/>
    <mergeCell ref="B20:C20"/>
    <mergeCell ref="E20:M20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0" fitToHeight="4" orientation="landscape" horizontalDpi="180" verticalDpi="180" r:id="rId1"/>
  <rowBreaks count="4" manualBreakCount="4">
    <brk id="33" max="13" man="1"/>
    <brk id="63" max="13" man="1"/>
    <brk id="93" max="13" man="1"/>
    <brk id="1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2020-09-12T13:31:22Z</dcterms:modified>
</cp:coreProperties>
</file>