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20" yWindow="105" windowWidth="15120" windowHeight="8010"/>
  </bookViews>
  <sheets>
    <sheet name="0611020 " sheetId="14" r:id="rId1"/>
  </sheets>
  <calcPr calcId="114210"/>
</workbook>
</file>

<file path=xl/calcChain.xml><?xml version="1.0" encoding="utf-8"?>
<calcChain xmlns="http://schemas.openxmlformats.org/spreadsheetml/2006/main">
  <c r="M122" i="14" l="1"/>
  <c r="M121" i="14"/>
  <c r="M120" i="14"/>
  <c r="M119" i="14"/>
  <c r="M117" i="14"/>
  <c r="K116" i="14"/>
  <c r="M116" i="14"/>
  <c r="K115" i="14"/>
  <c r="M115" i="14"/>
  <c r="I114" i="14"/>
  <c r="M114" i="14"/>
  <c r="I93" i="14"/>
  <c r="I113" i="14"/>
  <c r="K93" i="14"/>
  <c r="K113" i="14"/>
  <c r="M113" i="14"/>
  <c r="M112" i="14"/>
  <c r="M111" i="14"/>
  <c r="M110" i="14"/>
  <c r="I109" i="14"/>
  <c r="M109" i="14"/>
  <c r="M107" i="14"/>
  <c r="M106" i="14"/>
  <c r="M105" i="14"/>
  <c r="M104" i="14"/>
  <c r="M103" i="14"/>
  <c r="M102" i="14"/>
  <c r="M101" i="14"/>
  <c r="M100" i="14"/>
  <c r="M99" i="14"/>
  <c r="M97" i="14"/>
  <c r="M96" i="14"/>
  <c r="M95" i="14"/>
  <c r="M94" i="14"/>
  <c r="M93" i="14"/>
  <c r="M92" i="14"/>
  <c r="I91" i="14"/>
  <c r="K91" i="14"/>
  <c r="M91" i="14"/>
  <c r="M90" i="14"/>
  <c r="M89" i="14"/>
  <c r="M88" i="14"/>
  <c r="M87" i="14"/>
  <c r="M86" i="14"/>
  <c r="M85" i="14"/>
  <c r="M84" i="14"/>
  <c r="M83" i="14"/>
  <c r="I82" i="14"/>
  <c r="M82" i="14"/>
  <c r="M81" i="14"/>
  <c r="M80" i="14"/>
  <c r="M79" i="14"/>
  <c r="M78" i="14"/>
  <c r="L70" i="14"/>
  <c r="L72" i="14"/>
  <c r="J72" i="14"/>
  <c r="H72" i="14"/>
  <c r="L59" i="14"/>
  <c r="L60" i="14"/>
  <c r="L61" i="14"/>
  <c r="L62" i="14"/>
  <c r="L63" i="14"/>
  <c r="J63" i="14"/>
  <c r="H63" i="14"/>
</calcChain>
</file>

<file path=xl/sharedStrings.xml><?xml version="1.0" encoding="utf-8"?>
<sst xmlns="http://schemas.openxmlformats.org/spreadsheetml/2006/main" count="243" uniqueCount="149">
  <si>
    <t>ЗАТВЕРДЖЕНО</t>
  </si>
  <si>
    <t>Наказ Міністерства фінансів України</t>
  </si>
  <si>
    <t>26 серпня 2014 року № 836</t>
  </si>
  <si>
    <t>(у редакції наказу Міністерства фінансів України</t>
  </si>
  <si>
    <t>від  29 грудня 2018 року № 1209)</t>
  </si>
  <si>
    <t>(найменування головного розпорядника</t>
  </si>
  <si>
    <t>коштів місцевого бюджету)</t>
  </si>
  <si>
    <t>Паспорт</t>
  </si>
  <si>
    <t xml:space="preserve">4.         </t>
  </si>
  <si>
    <t>Підстави для виконання бюджетної програми</t>
  </si>
  <si>
    <t xml:space="preserve">5. </t>
  </si>
  <si>
    <t>Цілі державної політики, на досягнення яких спрямована реалізація бюджетної програми</t>
  </si>
  <si>
    <t>6.</t>
  </si>
  <si>
    <t xml:space="preserve"> Ціль державної політики</t>
  </si>
  <si>
    <t>7.</t>
  </si>
  <si>
    <t xml:space="preserve">Мета бюджетної програми </t>
  </si>
  <si>
    <t>8.</t>
  </si>
  <si>
    <t>Завдання бюджетної програми</t>
  </si>
  <si>
    <t>№ з/п</t>
  </si>
  <si>
    <t>Завдання</t>
  </si>
  <si>
    <t>9.</t>
  </si>
  <si>
    <t>Напрями використання бюджетних коштів</t>
  </si>
  <si>
    <t>Загальний фонд</t>
  </si>
  <si>
    <t>Спеціальний фонд</t>
  </si>
  <si>
    <t>Усього</t>
  </si>
  <si>
    <t>гривень</t>
  </si>
  <si>
    <t>10.</t>
  </si>
  <si>
    <t>Перелік місцевих/регіональних програм, що виконуються у складі бюджетної програми</t>
  </si>
  <si>
    <t>Найменування місцевої/регіональної програми</t>
  </si>
  <si>
    <t>Показники</t>
  </si>
  <si>
    <t>Одиниця виміру</t>
  </si>
  <si>
    <t>Джерело інформації</t>
  </si>
  <si>
    <t>ПОГОДЖЕНО:</t>
  </si>
  <si>
    <t>Ужгородської міської ради</t>
  </si>
  <si>
    <t>Управління освіти Ужгородської міської ради</t>
  </si>
  <si>
    <t>Конституція України;</t>
  </si>
  <si>
    <t>Бюджетний кодекс України від 08.07.2010 №2456-VI;</t>
  </si>
  <si>
    <t xml:space="preserve">Закон України "Про освіту" від 05.09.2017р. </t>
  </si>
  <si>
    <t>наказ Мінфіну "Про  затвердження складових програмної класифікаціїдеякі видатків та кредитування  місцевих бюджетів" від 20.09.2017р. №793</t>
  </si>
  <si>
    <t>наказ Мінфіну "Про деякі питання запровадження програмно-цільового методу складання та виконання місцевого бюджету" від 26.08.2014р. №836 зі змінами</t>
  </si>
  <si>
    <t xml:space="preserve">наказ Мінфіну "Про  внесення змін до деяких наказів Міністерства фінансів  України" " від 29.12.2018р. №1209 </t>
  </si>
  <si>
    <t>Показники затрат</t>
  </si>
  <si>
    <t>од</t>
  </si>
  <si>
    <t>мережа загал.освіт.закл.</t>
  </si>
  <si>
    <t>штатний розпис</t>
  </si>
  <si>
    <t>Показники продукту</t>
  </si>
  <si>
    <t>Показники ефективності</t>
  </si>
  <si>
    <t>грн.</t>
  </si>
  <si>
    <t>Показники якості</t>
  </si>
  <si>
    <t>%</t>
  </si>
  <si>
    <t>Середньорічна кількість педагогічних ставок</t>
  </si>
  <si>
    <t>Середньорічне число штат.один.спеціалістів</t>
  </si>
  <si>
    <t>Середньорічне число штат.один.робітників</t>
  </si>
  <si>
    <t>Всього-середньорічне число штат.одиниць</t>
  </si>
  <si>
    <t>статистичні дані</t>
  </si>
  <si>
    <t>осіб</t>
  </si>
  <si>
    <t>0611020</t>
  </si>
  <si>
    <t>0921</t>
  </si>
  <si>
    <t xml:space="preserve"> Забезпечити надання відповідних послуг денними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</si>
  <si>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 xml:space="preserve"> Забезпечити  відпочинок дітей, які потребують особливої соціальної уваги та підтримка при навчальних закладах</t>
  </si>
  <si>
    <t>Організація відпочинку дітей, які потребують особливої соціальної уваги та підтримка при навчальних закладах</t>
  </si>
  <si>
    <t>Надання освіти  загальноосвітніми навчальними закладами та створення належних умов для надання на належному рівні дошкільної освіти та виховання дітей в НВК</t>
  </si>
  <si>
    <t>Кількість  навчальних закладів (за ступенями)</t>
  </si>
  <si>
    <t>Іст.</t>
  </si>
  <si>
    <t>гімназії</t>
  </si>
  <si>
    <t>Кількість класів (за ступенями шкіл)</t>
  </si>
  <si>
    <t>ІІ ст.</t>
  </si>
  <si>
    <t>ІІІ ст.</t>
  </si>
  <si>
    <t>Кількість дошкільних груп</t>
  </si>
  <si>
    <t>Кількість груп ГПД</t>
  </si>
  <si>
    <t>Кількість дітей, що відвідують дошкільні групи</t>
  </si>
  <si>
    <t>Кількість учнів</t>
  </si>
  <si>
    <t>Витрати на перебування  1 дитини по загальному фонду, середньорічні</t>
  </si>
  <si>
    <t>Витрати на перебування  1 дитини по спеціальному фонду, середньорічні</t>
  </si>
  <si>
    <t>Кількість днів відвідування</t>
  </si>
  <si>
    <t>од.</t>
  </si>
  <si>
    <t xml:space="preserve">розрахунок </t>
  </si>
  <si>
    <t>дн.</t>
  </si>
  <si>
    <t>відпов. до програми</t>
  </si>
  <si>
    <t>Кількість  дітей, які забезпечені відпочинком</t>
  </si>
  <si>
    <t>Кількість людино-днів відпочинку</t>
  </si>
  <si>
    <t>Кількість путівок</t>
  </si>
  <si>
    <t>Середні витрати на  1 путівку</t>
  </si>
  <si>
    <t>Середні витрати на  1 день відпочинку</t>
  </si>
  <si>
    <t>Питома вага дітей, охоплених відпочинком від загальної кількості дітей  шкільного віку в місті</t>
  </si>
  <si>
    <t>кошторис</t>
  </si>
  <si>
    <t xml:space="preserve">Управління освіти </t>
  </si>
  <si>
    <t>0600000</t>
  </si>
  <si>
    <t>0610000</t>
  </si>
  <si>
    <t>наказ Міністерства освіти і науки України № 1147 від 10.07.2017</t>
  </si>
  <si>
    <t>Забезпечення надання послуг з загальної середньої освіти в денних загальноосвітніх закладах та надання дошкільної освіти в НВК</t>
  </si>
  <si>
    <t>"            "</t>
  </si>
  <si>
    <t>М.П.</t>
  </si>
  <si>
    <t>Реалізація єдиної державної політики у галузі освіти, підвищення якості освіти</t>
  </si>
  <si>
    <t>Начальник управління освіти Ужгородської міської ради</t>
  </si>
  <si>
    <t>Департамент фінансів та бюджетної політики Ужгородської міської ради</t>
  </si>
  <si>
    <t xml:space="preserve"> Забезпечення  оснащення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</si>
  <si>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Обсяг видатків на закупівлю дидактичних матеріалів для учнів початкових класів "Нова українська школа"</t>
  </si>
  <si>
    <t xml:space="preserve"> Кількість 1 класів в яких запроваджується "Нова українська школа"</t>
  </si>
  <si>
    <t>Середні витрати  на закупівлю дидактичних матеріалів для  одного початкового класу  "Нової української школи"</t>
  </si>
  <si>
    <t>Забезпеченість  універсальними навчально-комп"ютерними засобами, меблями  та дедактичним матеріалом для якісної, сучасної та доступної загальної середньої освіти "Нова українська школа"</t>
  </si>
  <si>
    <t>Наказ/ розпорядчий документ</t>
  </si>
  <si>
    <t xml:space="preserve"> № 94</t>
  </si>
  <si>
    <t>бюджетної програми місцевого бюджету на 2020 рік</t>
  </si>
  <si>
    <t>02143264</t>
  </si>
  <si>
    <t>(код Програмної класифікації видатків та кредитування місцевого бюджету)</t>
  </si>
  <si>
    <t>(найменування головного розпорядника коштів місцевого бюджету)</t>
  </si>
  <si>
    <t>(код за ЄДРПОУ)</t>
  </si>
  <si>
    <t>(найменування відповідального виконавця)</t>
  </si>
  <si>
    <t>1020</t>
  </si>
  <si>
    <t>Надання  загальної середньої освіти закладами загальної середньої освіти  (у тому числі з дошкільними підрозділами (відділеннями, групами))</t>
  </si>
  <si>
    <t>07201100000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</si>
  <si>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</si>
  <si>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місцевого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</si>
  <si>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</si>
  <si>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</si>
  <si>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 xml:space="preserve">Обсяг бюджетних призначень / бюджетних асигнувань  363 994 050,00 гривень, </t>
  </si>
  <si>
    <t>у тому числі загального фонду 353 668 520,00 гривень та спеціального фонду 10 325 530,00гривень.</t>
  </si>
  <si>
    <t>рішення XLІІ сесії Ужгородської міської ради VII скликання №1800 від 12.12.2019 «Про бюджет міста Ужгород на 2020рік»</t>
  </si>
  <si>
    <t xml:space="preserve"> наказ Мінфіну від 14.02.2011   №96 зі змінами, "Програма відпочинку та оздоровлення дітей 2020-2022р." затвер. рішенням   XLІ сесії Ужгородської міської ради VII скликання №1727 від 14.11.2019</t>
  </si>
  <si>
    <t>Постанова КМУ від 21.02.2018 №88 "Деякі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2018році" зі змінами.</t>
  </si>
  <si>
    <t>Рішення  XLІV сесії Ужгородської міської ради VII скликання №1894 від 13.02.2020 «Про зміни до бюджету міста Ужгород на 2020рік», рішення  XLVІ сесії Ужгородської міської ради VII скликання №1927 від 09.04.2020 «Про зміни до бюджету міста Ужгород на 2020рік», розпорядження міського голови від 25.05.2020 №236 «Про розподіл субвенції».</t>
  </si>
  <si>
    <t xml:space="preserve">Забезпечення закупівлі обладнання, інвентарю для фізкультурно-спортивних приміщень, засобів навчання, у тому числі навчально-методичної та навчальної літератури, зошитів з друкованою основою для ЗЗСО, що беруть участь у експеременті   </t>
  </si>
  <si>
    <t>"Програма відпочинку та оздоровлення дітей 2020-2022р."</t>
  </si>
  <si>
    <t>Результативні показники бюджетної програми</t>
  </si>
  <si>
    <t>І - ІІІст.</t>
  </si>
  <si>
    <t>Обсяг видатків на проведення додаткових корекційних занять та придбання обладнення та предметів довгострокового користування для дітей з особливими потребами</t>
  </si>
  <si>
    <t>Обсяг видатків на придбання  сучасних меблів  для початкових класів "Нова українська школа"</t>
  </si>
  <si>
    <t>Обсяг видатків на придбання  комп"ютерного обладнання для початкових класів "Нова українська школа"</t>
  </si>
  <si>
    <t xml:space="preserve">Обсяг видатків на закупівлю обладнання, інвентарю для фізкультурно-спортивних приміщень, засобів навчання </t>
  </si>
  <si>
    <t xml:space="preserve"> Кількість одержувачів коштів на проведення додаткових корекційних занять придбання обладнення та предметів довгострокового користування для дітей з особливими потребами</t>
  </si>
  <si>
    <t xml:space="preserve">інформація про прогназовану кількість  1класів </t>
  </si>
  <si>
    <t xml:space="preserve"> Кількість одержувачів коштів на придбання  комп"ютерного обладнання для початкових класів "Нова українська школа"</t>
  </si>
  <si>
    <t>кількість установ в яких запроваджується "Нова українська школа"</t>
  </si>
  <si>
    <t xml:space="preserve"> Кількість одержувачів коштів на придбання  сучасних меблів  для початкових класів "Нова українська школа"</t>
  </si>
  <si>
    <t>інформація про прогназовану кількість учнів у 1класах</t>
  </si>
  <si>
    <t xml:space="preserve"> Кількість одержувачів коштів на закупівлю обладнання, інвентарю для фізкультурно-спортивних приміщень, засобів навчання</t>
  </si>
  <si>
    <t xml:space="preserve">інформація про заклад, що бере участь у експеременті     </t>
  </si>
  <si>
    <t>Середній  розмір отриманих коштів установами на проведення додаткових корекційних занять  придбання обладнення та предметів довгострокового користування для дітей з особливими потребами</t>
  </si>
  <si>
    <t>Середні витрати на придбання  сучасних меблів  для одної установи де запроваджується "Нова українська школа"</t>
  </si>
  <si>
    <t>Середні витрати на придбання   комп"ютерного обладнання для одної установи де запроваджується "Нова українська школа"</t>
  </si>
  <si>
    <t xml:space="preserve"> Середні витрати на  на закупівлю обладнання, інвентарю для фізкультурно-спортивних приміщень, засобів навчання</t>
  </si>
  <si>
    <t xml:space="preserve">Забезпеченість проведенням додаткових корекційних занять та основними засобами  дітей з особливими освітніми потребами в закладах освіти </t>
  </si>
  <si>
    <t>Забезпеченість УЗОШ №8 обладнанням, інвентарем для фізкультурно-спортивних приміщень, засобами навчання</t>
  </si>
  <si>
    <t>Н.МУХОМЕДЬЯНОВА</t>
  </si>
  <si>
    <t xml:space="preserve">Директор  департаменту фінансів та бюджетної політики </t>
  </si>
  <si>
    <t>Л.ГАХ</t>
  </si>
  <si>
    <t>травня</t>
  </si>
  <si>
    <t>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</si>
</sst>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indexed="63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14"/>
      <color indexed="63"/>
      <name val="Times New Roman"/>
      <family val="1"/>
      <charset val="204"/>
    </font>
    <font>
      <b/>
      <sz val="11"/>
      <color indexed="63"/>
      <name val="Times New Roman"/>
      <family val="1"/>
      <charset val="204"/>
    </font>
    <font>
      <b/>
      <sz val="12"/>
      <color indexed="63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u/>
      <sz val="10"/>
      <color indexed="63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1" fillId="0" borderId="0" xfId="0" applyFont="1" applyAlignment="1">
      <alignment horizontal="left" indent="15"/>
    </xf>
    <xf numFmtId="0" fontId="1" fillId="0" borderId="0" xfId="0" applyFont="1"/>
    <xf numFmtId="0" fontId="5" fillId="0" borderId="0" xfId="0" applyFont="1" applyBorder="1" applyAlignment="1"/>
    <xf numFmtId="0" fontId="4" fillId="0" borderId="0" xfId="0" applyFont="1" applyBorder="1"/>
    <xf numFmtId="0" fontId="2" fillId="0" borderId="0" xfId="0" applyFont="1" applyBorder="1" applyAlignment="1">
      <alignment vertical="top"/>
    </xf>
    <xf numFmtId="49" fontId="10" fillId="0" borderId="1" xfId="0" applyNumberFormat="1" applyFont="1" applyBorder="1" applyAlignment="1">
      <alignment horizontal="center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49" fontId="10" fillId="0" borderId="0" xfId="0" applyNumberFormat="1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11" fillId="0" borderId="0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right"/>
    </xf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right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 applyAlignment="1"/>
    <xf numFmtId="0" fontId="8" fillId="0" borderId="0" xfId="0" applyFont="1" applyAlignment="1"/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left" wrapText="1"/>
    </xf>
    <xf numFmtId="4" fontId="4" fillId="0" borderId="3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49" fontId="10" fillId="0" borderId="1" xfId="0" applyNumberFormat="1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4" fontId="4" fillId="0" borderId="4" xfId="0" applyNumberFormat="1" applyFont="1" applyBorder="1" applyAlignment="1">
      <alignment horizontal="center"/>
    </xf>
    <xf numFmtId="4" fontId="4" fillId="0" borderId="6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1" fillId="0" borderId="2" xfId="0" applyFont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left" wrapText="1"/>
    </xf>
    <xf numFmtId="4" fontId="4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4" fillId="0" borderId="4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"/>
    </xf>
    <xf numFmtId="4" fontId="4" fillId="2" borderId="3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65" fontId="4" fillId="0" borderId="4" xfId="0" applyNumberFormat="1" applyFont="1" applyBorder="1" applyAlignment="1">
      <alignment horizontal="center"/>
    </xf>
    <xf numFmtId="165" fontId="4" fillId="0" borderId="6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33333"/>
      </a:dk1>
      <a:lt1>
        <a:sysClr val="window" lastClr="F0F0F0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3"/>
  <sheetViews>
    <sheetView tabSelected="1" zoomScaleNormal="100" workbookViewId="0"/>
  </sheetViews>
  <sheetFormatPr defaultRowHeight="15" x14ac:dyDescent="0.25"/>
  <cols>
    <col min="1" max="1" width="6.7109375" customWidth="1"/>
    <col min="4" max="4" width="8" customWidth="1"/>
    <col min="5" max="5" width="24.28515625" customWidth="1"/>
    <col min="6" max="6" width="7" customWidth="1"/>
    <col min="7" max="7" width="17.140625" customWidth="1"/>
    <col min="8" max="8" width="7.140625" customWidth="1"/>
    <col min="10" max="10" width="18.7109375" customWidth="1"/>
    <col min="11" max="11" width="14.42578125" customWidth="1"/>
    <col min="12" max="12" width="5.140625" customWidth="1"/>
    <col min="13" max="13" width="13.5703125" customWidth="1"/>
  </cols>
  <sheetData>
    <row r="1" spans="1:14" ht="15.75" x14ac:dyDescent="0.25">
      <c r="A1" s="3"/>
      <c r="B1" s="3"/>
      <c r="C1" s="3"/>
      <c r="D1" s="3"/>
      <c r="E1" s="3"/>
      <c r="F1" s="3"/>
      <c r="G1" s="4" t="s">
        <v>0</v>
      </c>
      <c r="H1" s="3"/>
      <c r="I1" s="3"/>
      <c r="J1" s="3"/>
      <c r="K1" s="3"/>
      <c r="L1" s="3"/>
      <c r="M1" s="3"/>
      <c r="N1" s="3"/>
    </row>
    <row r="2" spans="1:14" ht="15.75" x14ac:dyDescent="0.25">
      <c r="A2" s="3"/>
      <c r="B2" s="3"/>
      <c r="C2" s="3"/>
      <c r="D2" s="3"/>
      <c r="E2" s="3"/>
      <c r="F2" s="3"/>
      <c r="G2" s="4" t="s">
        <v>1</v>
      </c>
      <c r="H2" s="3"/>
      <c r="I2" s="3"/>
      <c r="J2" s="3"/>
      <c r="K2" s="3"/>
      <c r="L2" s="3"/>
      <c r="M2" s="3"/>
      <c r="N2" s="3"/>
    </row>
    <row r="3" spans="1:14" ht="15.75" x14ac:dyDescent="0.25">
      <c r="A3" s="3"/>
      <c r="B3" s="3"/>
      <c r="C3" s="3"/>
      <c r="D3" s="3"/>
      <c r="E3" s="3"/>
      <c r="F3" s="3"/>
      <c r="G3" s="4" t="s">
        <v>2</v>
      </c>
      <c r="H3" s="3"/>
      <c r="I3" s="3"/>
      <c r="J3" s="3"/>
      <c r="K3" s="3"/>
      <c r="L3" s="3"/>
      <c r="M3" s="3"/>
      <c r="N3" s="3"/>
    </row>
    <row r="4" spans="1:14" ht="15.75" x14ac:dyDescent="0.25">
      <c r="A4" s="3"/>
      <c r="B4" s="3"/>
      <c r="C4" s="3"/>
      <c r="D4" s="3"/>
      <c r="E4" s="3"/>
      <c r="F4" s="3"/>
      <c r="G4" s="4" t="s">
        <v>3</v>
      </c>
      <c r="H4" s="3"/>
      <c r="I4" s="3"/>
      <c r="J4" s="3"/>
      <c r="K4" s="3"/>
      <c r="L4" s="3"/>
      <c r="M4" s="3"/>
      <c r="N4" s="3"/>
    </row>
    <row r="5" spans="1:14" ht="15.75" x14ac:dyDescent="0.25">
      <c r="A5" s="3"/>
      <c r="B5" s="3"/>
      <c r="C5" s="3"/>
      <c r="D5" s="3"/>
      <c r="E5" s="3"/>
      <c r="F5" s="3"/>
      <c r="G5" s="4" t="s">
        <v>4</v>
      </c>
      <c r="H5" s="3"/>
      <c r="I5" s="3"/>
      <c r="J5" s="3"/>
      <c r="K5" s="3"/>
      <c r="L5" s="3"/>
      <c r="M5" s="3"/>
      <c r="N5" s="3"/>
    </row>
    <row r="6" spans="1:14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15.75" x14ac:dyDescent="0.25">
      <c r="A7" s="3"/>
      <c r="B7" s="3"/>
      <c r="C7" s="3"/>
      <c r="D7" s="3"/>
      <c r="E7" s="3"/>
      <c r="F7" s="3"/>
      <c r="G7" s="3"/>
      <c r="H7" s="3"/>
      <c r="I7" s="5" t="s">
        <v>0</v>
      </c>
      <c r="J7" s="3"/>
      <c r="K7" s="3"/>
      <c r="L7" s="3"/>
      <c r="M7" s="3"/>
      <c r="N7" s="3"/>
    </row>
    <row r="8" spans="1:14" ht="15.75" x14ac:dyDescent="0.25">
      <c r="A8" s="3"/>
      <c r="B8" s="3"/>
      <c r="C8" s="3"/>
      <c r="D8" s="3"/>
      <c r="E8" s="3"/>
      <c r="F8" s="3"/>
      <c r="G8" s="3"/>
      <c r="H8" s="3"/>
      <c r="I8" s="5" t="s">
        <v>101</v>
      </c>
      <c r="J8" s="3"/>
      <c r="K8" s="3"/>
      <c r="L8" s="3"/>
      <c r="M8" s="3"/>
      <c r="N8" s="3"/>
    </row>
    <row r="9" spans="1:14" x14ac:dyDescent="0.25">
      <c r="A9" s="3"/>
      <c r="B9" s="3"/>
      <c r="C9" s="3"/>
      <c r="D9" s="3"/>
      <c r="E9" s="3"/>
      <c r="F9" s="3"/>
      <c r="G9" s="3"/>
      <c r="H9" s="3"/>
      <c r="I9" s="38" t="s">
        <v>86</v>
      </c>
      <c r="J9" s="38"/>
      <c r="K9" s="38"/>
      <c r="L9" s="38"/>
      <c r="M9" s="38"/>
      <c r="N9" s="3"/>
    </row>
    <row r="10" spans="1:14" x14ac:dyDescent="0.25">
      <c r="A10" s="3"/>
      <c r="B10" s="3"/>
      <c r="C10" s="3"/>
      <c r="D10" s="3"/>
      <c r="E10" s="3"/>
      <c r="F10" s="3"/>
      <c r="G10" s="3"/>
      <c r="H10" s="3"/>
      <c r="I10" s="65" t="s">
        <v>5</v>
      </c>
      <c r="J10" s="65"/>
      <c r="K10" s="65"/>
      <c r="L10" s="65"/>
      <c r="M10" s="65"/>
      <c r="N10" s="3"/>
    </row>
    <row r="11" spans="1:14" x14ac:dyDescent="0.25">
      <c r="A11" s="3"/>
      <c r="B11" s="3"/>
      <c r="C11" s="3"/>
      <c r="D11" s="3"/>
      <c r="E11" s="3"/>
      <c r="F11" s="3"/>
      <c r="G11" s="3"/>
      <c r="H11" s="3"/>
      <c r="I11" s="38" t="s">
        <v>33</v>
      </c>
      <c r="J11" s="38"/>
      <c r="K11" s="38"/>
      <c r="L11" s="38"/>
      <c r="M11" s="38"/>
      <c r="N11" s="3"/>
    </row>
    <row r="12" spans="1:14" x14ac:dyDescent="0.25">
      <c r="A12" s="3"/>
      <c r="B12" s="3"/>
      <c r="C12" s="3"/>
      <c r="D12" s="3"/>
      <c r="E12" s="3"/>
      <c r="F12" s="3"/>
      <c r="G12" s="3"/>
      <c r="H12" s="3"/>
      <c r="I12" s="66" t="s">
        <v>6</v>
      </c>
      <c r="J12" s="66"/>
      <c r="K12" s="66"/>
      <c r="L12" s="66"/>
      <c r="M12" s="66"/>
      <c r="N12" s="3"/>
    </row>
    <row r="13" spans="1:14" ht="15.75" x14ac:dyDescent="0.25">
      <c r="A13" s="3"/>
      <c r="B13" s="3"/>
      <c r="C13" s="3"/>
      <c r="D13" s="3"/>
      <c r="E13" s="3"/>
      <c r="F13" s="3"/>
      <c r="G13" s="3"/>
      <c r="H13" s="3"/>
      <c r="I13" s="62">
        <v>43979</v>
      </c>
      <c r="J13" s="62"/>
      <c r="K13" s="62"/>
      <c r="L13" s="63" t="s">
        <v>102</v>
      </c>
      <c r="M13" s="63"/>
      <c r="N13" s="3"/>
    </row>
    <row r="14" spans="1:14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</row>
    <row r="15" spans="1:14" ht="20.25" x14ac:dyDescent="0.3">
      <c r="A15" s="64" t="s">
        <v>7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3"/>
    </row>
    <row r="16" spans="1:14" ht="20.25" x14ac:dyDescent="0.3">
      <c r="A16" s="64" t="s">
        <v>103</v>
      </c>
      <c r="B16" s="64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3"/>
    </row>
    <row r="17" spans="1:48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</row>
    <row r="18" spans="1:48" ht="18.75" x14ac:dyDescent="0.3">
      <c r="A18" s="3">
        <v>1</v>
      </c>
      <c r="B18" s="56" t="s">
        <v>87</v>
      </c>
      <c r="C18" s="56"/>
      <c r="D18" s="3"/>
      <c r="E18" s="55" t="s">
        <v>34</v>
      </c>
      <c r="F18" s="55"/>
      <c r="G18" s="55"/>
      <c r="H18" s="55"/>
      <c r="I18" s="55"/>
      <c r="J18" s="55"/>
      <c r="K18" s="6"/>
      <c r="L18" s="56" t="s">
        <v>104</v>
      </c>
      <c r="M18" s="56"/>
      <c r="N18" s="7"/>
    </row>
    <row r="19" spans="1:48" ht="48" customHeight="1" x14ac:dyDescent="0.25">
      <c r="A19" s="3"/>
      <c r="B19" s="70" t="s">
        <v>105</v>
      </c>
      <c r="C19" s="70"/>
      <c r="D19" s="3"/>
      <c r="E19" s="54" t="s">
        <v>106</v>
      </c>
      <c r="F19" s="54"/>
      <c r="G19" s="54"/>
      <c r="H19" s="54"/>
      <c r="I19" s="54"/>
      <c r="J19" s="54"/>
      <c r="K19" s="8"/>
      <c r="L19" s="51" t="s">
        <v>107</v>
      </c>
      <c r="M19" s="51"/>
      <c r="N19" s="7"/>
    </row>
    <row r="20" spans="1:48" ht="18.75" x14ac:dyDescent="0.3">
      <c r="A20" s="3">
        <v>2</v>
      </c>
      <c r="B20" s="56" t="s">
        <v>88</v>
      </c>
      <c r="C20" s="56"/>
      <c r="D20" s="3"/>
      <c r="E20" s="55" t="s">
        <v>34</v>
      </c>
      <c r="F20" s="55"/>
      <c r="G20" s="55"/>
      <c r="H20" s="55"/>
      <c r="I20" s="55"/>
      <c r="J20" s="55"/>
      <c r="K20" s="6"/>
      <c r="L20" s="56" t="s">
        <v>104</v>
      </c>
      <c r="M20" s="56"/>
      <c r="N20" s="7"/>
    </row>
    <row r="21" spans="1:48" ht="56.25" customHeight="1" x14ac:dyDescent="0.25">
      <c r="A21" s="3"/>
      <c r="B21" s="70" t="s">
        <v>105</v>
      </c>
      <c r="C21" s="70"/>
      <c r="D21" s="3"/>
      <c r="E21" s="50" t="s">
        <v>108</v>
      </c>
      <c r="F21" s="50"/>
      <c r="G21" s="50"/>
      <c r="H21" s="50"/>
      <c r="I21" s="50"/>
      <c r="J21" s="50"/>
      <c r="K21" s="7"/>
      <c r="L21" s="51" t="s">
        <v>107</v>
      </c>
      <c r="M21" s="51"/>
      <c r="N21" s="7"/>
    </row>
    <row r="22" spans="1:48" ht="63" customHeight="1" x14ac:dyDescent="0.3">
      <c r="A22" s="3">
        <v>3</v>
      </c>
      <c r="B22" s="71" t="s">
        <v>56</v>
      </c>
      <c r="C22" s="71"/>
      <c r="D22" s="10"/>
      <c r="E22" s="9" t="s">
        <v>109</v>
      </c>
      <c r="F22" s="11"/>
      <c r="G22" s="9" t="s">
        <v>57</v>
      </c>
      <c r="H22" s="11"/>
      <c r="I22" s="52" t="s">
        <v>110</v>
      </c>
      <c r="J22" s="52"/>
      <c r="K22" s="52"/>
      <c r="L22" s="12"/>
      <c r="M22" s="9" t="s">
        <v>111</v>
      </c>
      <c r="N22" s="13"/>
    </row>
    <row r="23" spans="1:48" ht="64.5" customHeight="1" x14ac:dyDescent="0.25">
      <c r="A23" s="3"/>
      <c r="B23" s="67" t="s">
        <v>105</v>
      </c>
      <c r="C23" s="67"/>
      <c r="D23" s="14"/>
      <c r="E23" s="15" t="s">
        <v>112</v>
      </c>
      <c r="F23" s="14"/>
      <c r="G23" s="16" t="s">
        <v>113</v>
      </c>
      <c r="H23" s="14"/>
      <c r="I23" s="53" t="s">
        <v>114</v>
      </c>
      <c r="J23" s="53"/>
      <c r="K23" s="53"/>
      <c r="L23" s="14"/>
      <c r="M23" s="17" t="s">
        <v>115</v>
      </c>
      <c r="N23" s="3"/>
    </row>
    <row r="24" spans="1:48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</row>
    <row r="25" spans="1:48" ht="15.75" customHeight="1" x14ac:dyDescent="0.25">
      <c r="A25" s="18" t="s">
        <v>8</v>
      </c>
      <c r="B25" s="68" t="s">
        <v>116</v>
      </c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3"/>
    </row>
    <row r="26" spans="1:48" ht="18.75" customHeight="1" x14ac:dyDescent="0.25">
      <c r="A26" s="3"/>
      <c r="B26" s="5" t="s">
        <v>117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</row>
    <row r="27" spans="1:48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48" ht="15.75" x14ac:dyDescent="0.25">
      <c r="A28" s="19" t="s">
        <v>10</v>
      </c>
      <c r="B28" s="63" t="s">
        <v>9</v>
      </c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3"/>
    </row>
    <row r="29" spans="1:48" x14ac:dyDescent="0.25">
      <c r="A29" s="3"/>
      <c r="B29" s="1" t="s">
        <v>35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</row>
    <row r="30" spans="1:48" x14ac:dyDescent="0.25">
      <c r="A30" s="3"/>
      <c r="B30" s="1" t="s">
        <v>36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</row>
    <row r="31" spans="1:48" x14ac:dyDescent="0.25">
      <c r="A31" s="3"/>
      <c r="B31" s="1" t="s">
        <v>37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x14ac:dyDescent="0.25">
      <c r="A32" s="3"/>
      <c r="B32" s="1" t="s">
        <v>118</v>
      </c>
      <c r="C32" s="20"/>
      <c r="D32" s="20"/>
      <c r="E32" s="20"/>
      <c r="F32" s="20"/>
      <c r="G32" s="20"/>
      <c r="H32" s="21"/>
      <c r="I32" s="21"/>
      <c r="J32" s="21"/>
      <c r="K32" s="21"/>
      <c r="L32" s="21"/>
      <c r="M32" s="2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</row>
    <row r="33" spans="1:48" x14ac:dyDescent="0.25">
      <c r="A33" s="3"/>
      <c r="B33" s="69" t="s">
        <v>39</v>
      </c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</row>
    <row r="34" spans="1:48" x14ac:dyDescent="0.25">
      <c r="A34" s="3"/>
      <c r="B34" s="69" t="s">
        <v>38</v>
      </c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</row>
    <row r="35" spans="1:48" x14ac:dyDescent="0.25">
      <c r="A35" s="3"/>
      <c r="B35" s="69" t="s">
        <v>40</v>
      </c>
      <c r="C35" s="69"/>
      <c r="D35" s="69"/>
      <c r="E35" s="69"/>
      <c r="F35" s="69"/>
      <c r="G35" s="69"/>
      <c r="H35" s="69"/>
      <c r="I35" s="69"/>
      <c r="J35" s="69"/>
      <c r="K35" s="69"/>
      <c r="L35" s="69"/>
      <c r="M35" s="69"/>
      <c r="N35" s="69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</row>
    <row r="36" spans="1:48" ht="30" customHeight="1" x14ac:dyDescent="0.25">
      <c r="A36" s="3"/>
      <c r="B36" s="69" t="s">
        <v>119</v>
      </c>
      <c r="C36" s="69"/>
      <c r="D36" s="69"/>
      <c r="E36" s="69"/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</row>
    <row r="37" spans="1:48" x14ac:dyDescent="0.25">
      <c r="A37" s="3"/>
      <c r="B37" s="1" t="s">
        <v>89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</row>
    <row r="38" spans="1:48" ht="31.5" customHeight="1" x14ac:dyDescent="0.25">
      <c r="A38" s="3"/>
      <c r="B38" s="69" t="s">
        <v>120</v>
      </c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</row>
    <row r="39" spans="1:48" ht="45.75" customHeight="1" x14ac:dyDescent="0.25">
      <c r="A39" s="3"/>
      <c r="B39" s="69" t="s">
        <v>121</v>
      </c>
      <c r="C39" s="69"/>
      <c r="D39" s="69"/>
      <c r="E39" s="69"/>
      <c r="F39" s="69"/>
      <c r="G39" s="69"/>
      <c r="H39" s="69"/>
      <c r="I39" s="69"/>
      <c r="J39" s="69"/>
      <c r="K39" s="69"/>
      <c r="L39" s="69"/>
      <c r="M39" s="69"/>
      <c r="N39" s="69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</row>
    <row r="41" spans="1:48" ht="15.75" x14ac:dyDescent="0.25">
      <c r="A41" s="22" t="s">
        <v>12</v>
      </c>
      <c r="B41" s="5" t="s">
        <v>11</v>
      </c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</row>
    <row r="42" spans="1:48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</row>
    <row r="43" spans="1:48" x14ac:dyDescent="0.25">
      <c r="A43" s="3"/>
      <c r="B43" s="23" t="s">
        <v>18</v>
      </c>
      <c r="C43" s="35" t="s">
        <v>13</v>
      </c>
      <c r="D43" s="72"/>
      <c r="E43" s="72"/>
      <c r="F43" s="72"/>
      <c r="G43" s="72"/>
      <c r="H43" s="72"/>
      <c r="I43" s="72"/>
      <c r="J43" s="72"/>
      <c r="K43" s="72"/>
      <c r="L43" s="72"/>
      <c r="M43" s="36"/>
      <c r="N43" s="3"/>
    </row>
    <row r="44" spans="1:48" ht="26.25" customHeight="1" x14ac:dyDescent="0.25">
      <c r="A44" s="3"/>
      <c r="B44" s="24">
        <v>1</v>
      </c>
      <c r="C44" s="42" t="s">
        <v>93</v>
      </c>
      <c r="D44" s="48"/>
      <c r="E44" s="48"/>
      <c r="F44" s="48"/>
      <c r="G44" s="48"/>
      <c r="H44" s="48"/>
      <c r="I44" s="48"/>
      <c r="J44" s="48"/>
      <c r="K44" s="48"/>
      <c r="L44" s="48"/>
      <c r="M44" s="43"/>
      <c r="N44" s="3"/>
    </row>
    <row r="45" spans="1:48" ht="28.5" customHeight="1" x14ac:dyDescent="0.25">
      <c r="A45" s="22" t="s">
        <v>14</v>
      </c>
      <c r="B45" s="5" t="s">
        <v>15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48" ht="26.25" customHeight="1" x14ac:dyDescent="0.25">
      <c r="A46" s="3"/>
      <c r="B46" s="73" t="s">
        <v>90</v>
      </c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3"/>
    </row>
    <row r="47" spans="1:48" ht="15.75" x14ac:dyDescent="0.25">
      <c r="A47" s="22" t="s">
        <v>16</v>
      </c>
      <c r="B47" s="5" t="s">
        <v>17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</row>
    <row r="48" spans="1:48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</row>
    <row r="49" spans="1:18" x14ac:dyDescent="0.25">
      <c r="A49" s="3"/>
      <c r="B49" s="23" t="s">
        <v>18</v>
      </c>
      <c r="C49" s="44" t="s">
        <v>19</v>
      </c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3"/>
    </row>
    <row r="50" spans="1:18" ht="32.25" customHeight="1" x14ac:dyDescent="0.25">
      <c r="A50" s="3"/>
      <c r="B50" s="23">
        <v>1</v>
      </c>
      <c r="C50" s="42" t="s">
        <v>58</v>
      </c>
      <c r="D50" s="48"/>
      <c r="E50" s="48"/>
      <c r="F50" s="48"/>
      <c r="G50" s="48"/>
      <c r="H50" s="48"/>
      <c r="I50" s="48"/>
      <c r="J50" s="48"/>
      <c r="K50" s="48"/>
      <c r="L50" s="48"/>
      <c r="M50" s="43"/>
      <c r="N50" s="3"/>
    </row>
    <row r="51" spans="1:18" x14ac:dyDescent="0.25">
      <c r="A51" s="3"/>
      <c r="B51" s="23">
        <v>2</v>
      </c>
      <c r="C51" s="39" t="s">
        <v>59</v>
      </c>
      <c r="D51" s="40"/>
      <c r="E51" s="40"/>
      <c r="F51" s="40"/>
      <c r="G51" s="40"/>
      <c r="H51" s="40"/>
      <c r="I51" s="40"/>
      <c r="J51" s="40"/>
      <c r="K51" s="40"/>
      <c r="L51" s="40"/>
      <c r="M51" s="41"/>
      <c r="N51" s="3"/>
    </row>
    <row r="52" spans="1:18" ht="32.25" customHeight="1" x14ac:dyDescent="0.25">
      <c r="A52" s="3"/>
      <c r="B52" s="23">
        <v>3</v>
      </c>
      <c r="C52" s="42" t="s">
        <v>96</v>
      </c>
      <c r="D52" s="48"/>
      <c r="E52" s="48"/>
      <c r="F52" s="48"/>
      <c r="G52" s="48"/>
      <c r="H52" s="48"/>
      <c r="I52" s="48"/>
      <c r="J52" s="48"/>
      <c r="K52" s="48"/>
      <c r="L52" s="48"/>
      <c r="M52" s="43"/>
      <c r="N52" s="3"/>
    </row>
    <row r="53" spans="1:18" ht="33" customHeight="1" x14ac:dyDescent="0.25">
      <c r="A53" s="3"/>
      <c r="B53" s="23">
        <v>4</v>
      </c>
      <c r="C53" s="42" t="s">
        <v>122</v>
      </c>
      <c r="D53" s="48"/>
      <c r="E53" s="48"/>
      <c r="F53" s="48"/>
      <c r="G53" s="48"/>
      <c r="H53" s="48"/>
      <c r="I53" s="48"/>
      <c r="J53" s="48"/>
      <c r="K53" s="48"/>
      <c r="L53" s="48"/>
      <c r="M53" s="43"/>
      <c r="N53" s="3"/>
    </row>
    <row r="54" spans="1:18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8" ht="15.75" x14ac:dyDescent="0.25">
      <c r="A55" s="22" t="s">
        <v>20</v>
      </c>
      <c r="B55" s="5" t="s">
        <v>21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8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 t="s">
        <v>25</v>
      </c>
      <c r="N56" s="3"/>
      <c r="R56" s="2"/>
    </row>
    <row r="57" spans="1:18" x14ac:dyDescent="0.25">
      <c r="A57" s="3"/>
      <c r="B57" s="23" t="s">
        <v>18</v>
      </c>
      <c r="C57" s="44" t="s">
        <v>21</v>
      </c>
      <c r="D57" s="44"/>
      <c r="E57" s="44"/>
      <c r="F57" s="44"/>
      <c r="G57" s="44"/>
      <c r="H57" s="44" t="s">
        <v>22</v>
      </c>
      <c r="I57" s="44"/>
      <c r="J57" s="44" t="s">
        <v>23</v>
      </c>
      <c r="K57" s="44"/>
      <c r="L57" s="44" t="s">
        <v>24</v>
      </c>
      <c r="M57" s="44"/>
      <c r="N57" s="3"/>
    </row>
    <row r="58" spans="1:18" x14ac:dyDescent="0.25">
      <c r="A58" s="3"/>
      <c r="B58" s="23">
        <v>1</v>
      </c>
      <c r="C58" s="44">
        <v>2</v>
      </c>
      <c r="D58" s="44"/>
      <c r="E58" s="44"/>
      <c r="F58" s="44"/>
      <c r="G58" s="44"/>
      <c r="H58" s="44">
        <v>3</v>
      </c>
      <c r="I58" s="44"/>
      <c r="J58" s="44">
        <v>4</v>
      </c>
      <c r="K58" s="44"/>
      <c r="L58" s="44">
        <v>5</v>
      </c>
      <c r="M58" s="44"/>
      <c r="N58" s="3"/>
    </row>
    <row r="59" spans="1:18" ht="48" customHeight="1" x14ac:dyDescent="0.25">
      <c r="A59" s="3"/>
      <c r="B59" s="23">
        <v>1</v>
      </c>
      <c r="C59" s="42" t="s">
        <v>61</v>
      </c>
      <c r="D59" s="40"/>
      <c r="E59" s="40"/>
      <c r="F59" s="40"/>
      <c r="G59" s="41"/>
      <c r="H59" s="49">
        <v>351885920</v>
      </c>
      <c r="I59" s="49"/>
      <c r="J59" s="49">
        <v>7881830</v>
      </c>
      <c r="K59" s="49"/>
      <c r="L59" s="49">
        <f>H59+J59</f>
        <v>359767750</v>
      </c>
      <c r="M59" s="44"/>
      <c r="N59" s="3"/>
    </row>
    <row r="60" spans="1:18" ht="31.5" customHeight="1" x14ac:dyDescent="0.25">
      <c r="A60" s="3"/>
      <c r="B60" s="23">
        <v>2</v>
      </c>
      <c r="C60" s="42" t="s">
        <v>60</v>
      </c>
      <c r="D60" s="40"/>
      <c r="E60" s="40"/>
      <c r="F60" s="40"/>
      <c r="G60" s="41"/>
      <c r="H60" s="49">
        <v>1000000</v>
      </c>
      <c r="I60" s="49"/>
      <c r="J60" s="49"/>
      <c r="K60" s="49"/>
      <c r="L60" s="49">
        <f>H60+J60</f>
        <v>1000000</v>
      </c>
      <c r="M60" s="44"/>
      <c r="N60" s="3"/>
    </row>
    <row r="61" spans="1:18" ht="59.25" customHeight="1" x14ac:dyDescent="0.25">
      <c r="A61" s="3"/>
      <c r="B61" s="24">
        <v>3</v>
      </c>
      <c r="C61" s="42" t="s">
        <v>96</v>
      </c>
      <c r="D61" s="40"/>
      <c r="E61" s="40"/>
      <c r="F61" s="40"/>
      <c r="G61" s="41"/>
      <c r="H61" s="74">
        <v>677800</v>
      </c>
      <c r="I61" s="74"/>
      <c r="J61" s="74">
        <v>2373700</v>
      </c>
      <c r="K61" s="74"/>
      <c r="L61" s="74">
        <f>H61+J61</f>
        <v>3051500</v>
      </c>
      <c r="M61" s="45"/>
      <c r="N61" s="3"/>
    </row>
    <row r="62" spans="1:18" ht="63" customHeight="1" x14ac:dyDescent="0.25">
      <c r="A62" s="3"/>
      <c r="B62" s="24">
        <v>4</v>
      </c>
      <c r="C62" s="42" t="s">
        <v>122</v>
      </c>
      <c r="D62" s="40"/>
      <c r="E62" s="40"/>
      <c r="F62" s="40"/>
      <c r="G62" s="41"/>
      <c r="H62" s="74">
        <v>104800</v>
      </c>
      <c r="I62" s="74"/>
      <c r="J62" s="74">
        <v>70000</v>
      </c>
      <c r="K62" s="74"/>
      <c r="L62" s="74">
        <f>H62+J62</f>
        <v>174800</v>
      </c>
      <c r="M62" s="45"/>
      <c r="N62" s="3"/>
    </row>
    <row r="63" spans="1:18" x14ac:dyDescent="0.25">
      <c r="A63" s="3"/>
      <c r="B63" s="35" t="s">
        <v>24</v>
      </c>
      <c r="C63" s="72"/>
      <c r="D63" s="72"/>
      <c r="E63" s="72"/>
      <c r="F63" s="72"/>
      <c r="G63" s="36"/>
      <c r="H63" s="49">
        <f>H59+H60+H61+H62</f>
        <v>353668520</v>
      </c>
      <c r="I63" s="44"/>
      <c r="J63" s="49">
        <f>J59+J60+J61+J62</f>
        <v>10325530</v>
      </c>
      <c r="K63" s="44"/>
      <c r="L63" s="49">
        <f>L59+L60+L61+L62</f>
        <v>363994050</v>
      </c>
      <c r="M63" s="44"/>
      <c r="N63" s="3"/>
    </row>
    <row r="64" spans="1:18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</row>
    <row r="65" spans="1:14" ht="15.75" x14ac:dyDescent="0.25">
      <c r="A65" s="22" t="s">
        <v>26</v>
      </c>
      <c r="B65" s="5" t="s">
        <v>27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</row>
    <row r="66" spans="1:14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</row>
    <row r="67" spans="1:14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 t="s">
        <v>25</v>
      </c>
      <c r="N67" s="3"/>
    </row>
    <row r="68" spans="1:14" x14ac:dyDescent="0.25">
      <c r="A68" s="3"/>
      <c r="B68" s="23" t="s">
        <v>18</v>
      </c>
      <c r="C68" s="44" t="s">
        <v>28</v>
      </c>
      <c r="D68" s="44"/>
      <c r="E68" s="44"/>
      <c r="F68" s="44"/>
      <c r="G68" s="44"/>
      <c r="H68" s="44" t="s">
        <v>22</v>
      </c>
      <c r="I68" s="44"/>
      <c r="J68" s="44" t="s">
        <v>23</v>
      </c>
      <c r="K68" s="44"/>
      <c r="L68" s="44" t="s">
        <v>24</v>
      </c>
      <c r="M68" s="44"/>
      <c r="N68" s="3"/>
    </row>
    <row r="69" spans="1:14" x14ac:dyDescent="0.25">
      <c r="A69" s="3"/>
      <c r="B69" s="23">
        <v>1</v>
      </c>
      <c r="C69" s="44">
        <v>2</v>
      </c>
      <c r="D69" s="44"/>
      <c r="E69" s="44"/>
      <c r="F69" s="44"/>
      <c r="G69" s="44"/>
      <c r="H69" s="44">
        <v>3</v>
      </c>
      <c r="I69" s="44"/>
      <c r="J69" s="44">
        <v>4</v>
      </c>
      <c r="K69" s="44"/>
      <c r="L69" s="44">
        <v>5</v>
      </c>
      <c r="M69" s="44"/>
      <c r="N69" s="3"/>
    </row>
    <row r="70" spans="1:14" ht="17.25" customHeight="1" x14ac:dyDescent="0.25">
      <c r="A70" s="3"/>
      <c r="B70" s="23">
        <v>1</v>
      </c>
      <c r="C70" s="42" t="s">
        <v>123</v>
      </c>
      <c r="D70" s="48"/>
      <c r="E70" s="48"/>
      <c r="F70" s="48"/>
      <c r="G70" s="43"/>
      <c r="H70" s="49">
        <v>1000000</v>
      </c>
      <c r="I70" s="49"/>
      <c r="J70" s="44"/>
      <c r="K70" s="44"/>
      <c r="L70" s="49">
        <f>H70</f>
        <v>1000000</v>
      </c>
      <c r="M70" s="44"/>
      <c r="N70" s="3"/>
    </row>
    <row r="71" spans="1:14" x14ac:dyDescent="0.25">
      <c r="A71" s="3"/>
      <c r="B71" s="25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3"/>
    </row>
    <row r="72" spans="1:14" x14ac:dyDescent="0.25">
      <c r="A72" s="3"/>
      <c r="B72" s="35" t="s">
        <v>24</v>
      </c>
      <c r="C72" s="72"/>
      <c r="D72" s="72"/>
      <c r="E72" s="72"/>
      <c r="F72" s="72"/>
      <c r="G72" s="36"/>
      <c r="H72" s="49">
        <f>H70</f>
        <v>1000000</v>
      </c>
      <c r="I72" s="44"/>
      <c r="J72" s="49">
        <f>J70</f>
        <v>0</v>
      </c>
      <c r="K72" s="44"/>
      <c r="L72" s="49">
        <f>L70</f>
        <v>1000000</v>
      </c>
      <c r="M72" s="44"/>
      <c r="N72" s="3"/>
    </row>
    <row r="73" spans="1:14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25">
      <c r="A74" s="3">
        <v>11</v>
      </c>
      <c r="B74" s="3" t="s">
        <v>124</v>
      </c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ht="45" x14ac:dyDescent="0.25">
      <c r="A75" s="22"/>
      <c r="B75" s="24" t="s">
        <v>18</v>
      </c>
      <c r="C75" s="45" t="s">
        <v>29</v>
      </c>
      <c r="D75" s="45"/>
      <c r="E75" s="45"/>
      <c r="F75" s="26" t="s">
        <v>30</v>
      </c>
      <c r="G75" s="45" t="s">
        <v>31</v>
      </c>
      <c r="H75" s="45"/>
      <c r="I75" s="45" t="s">
        <v>22</v>
      </c>
      <c r="J75" s="45"/>
      <c r="K75" s="45" t="s">
        <v>23</v>
      </c>
      <c r="L75" s="45"/>
      <c r="M75" s="46" t="s">
        <v>24</v>
      </c>
      <c r="N75" s="47"/>
    </row>
    <row r="76" spans="1:14" x14ac:dyDescent="0.25">
      <c r="A76" s="3"/>
      <c r="B76" s="23">
        <v>1</v>
      </c>
      <c r="C76" s="44">
        <v>2</v>
      </c>
      <c r="D76" s="44"/>
      <c r="E76" s="44"/>
      <c r="F76" s="27">
        <v>3</v>
      </c>
      <c r="G76" s="44">
        <v>4</v>
      </c>
      <c r="H76" s="44"/>
      <c r="I76" s="44">
        <v>5</v>
      </c>
      <c r="J76" s="44"/>
      <c r="K76" s="44">
        <v>6</v>
      </c>
      <c r="L76" s="44"/>
      <c r="M76" s="35">
        <v>7</v>
      </c>
      <c r="N76" s="36"/>
    </row>
    <row r="77" spans="1:14" x14ac:dyDescent="0.25">
      <c r="A77" s="3"/>
      <c r="B77" s="28">
        <v>1</v>
      </c>
      <c r="C77" s="75" t="s">
        <v>41</v>
      </c>
      <c r="D77" s="76"/>
      <c r="E77" s="77"/>
      <c r="F77" s="29"/>
      <c r="G77" s="44"/>
      <c r="H77" s="44"/>
      <c r="I77" s="44"/>
      <c r="J77" s="44"/>
      <c r="K77" s="44"/>
      <c r="L77" s="44"/>
      <c r="M77" s="35"/>
      <c r="N77" s="36"/>
    </row>
    <row r="78" spans="1:14" ht="27" customHeight="1" x14ac:dyDescent="0.25">
      <c r="A78" s="3"/>
      <c r="B78" s="23">
        <v>1</v>
      </c>
      <c r="C78" s="39" t="s">
        <v>62</v>
      </c>
      <c r="D78" s="40"/>
      <c r="E78" s="41"/>
      <c r="F78" s="27" t="s">
        <v>75</v>
      </c>
      <c r="G78" s="42" t="s">
        <v>43</v>
      </c>
      <c r="H78" s="43"/>
      <c r="I78" s="44">
        <v>27</v>
      </c>
      <c r="J78" s="44"/>
      <c r="K78" s="44">
        <v>4</v>
      </c>
      <c r="L78" s="44"/>
      <c r="M78" s="35">
        <f t="shared" ref="M78:M97" si="0">I78+K78</f>
        <v>31</v>
      </c>
      <c r="N78" s="36"/>
    </row>
    <row r="79" spans="1:14" ht="23.25" customHeight="1" x14ac:dyDescent="0.25">
      <c r="A79" s="3"/>
      <c r="B79" s="23"/>
      <c r="C79" s="39" t="s">
        <v>63</v>
      </c>
      <c r="D79" s="40"/>
      <c r="E79" s="41"/>
      <c r="F79" s="27" t="s">
        <v>75</v>
      </c>
      <c r="G79" s="42" t="s">
        <v>43</v>
      </c>
      <c r="H79" s="43"/>
      <c r="I79" s="44">
        <v>6</v>
      </c>
      <c r="J79" s="44"/>
      <c r="K79" s="44">
        <v>4</v>
      </c>
      <c r="L79" s="44"/>
      <c r="M79" s="35">
        <f t="shared" si="0"/>
        <v>10</v>
      </c>
      <c r="N79" s="36"/>
    </row>
    <row r="80" spans="1:14" ht="18.75" customHeight="1" x14ac:dyDescent="0.25">
      <c r="A80" s="3"/>
      <c r="B80" s="23"/>
      <c r="C80" s="39" t="s">
        <v>125</v>
      </c>
      <c r="D80" s="40"/>
      <c r="E80" s="41"/>
      <c r="F80" s="27" t="s">
        <v>75</v>
      </c>
      <c r="G80" s="42" t="s">
        <v>43</v>
      </c>
      <c r="H80" s="43"/>
      <c r="I80" s="44">
        <v>15</v>
      </c>
      <c r="J80" s="44"/>
      <c r="K80" s="44"/>
      <c r="L80" s="44"/>
      <c r="M80" s="35">
        <f t="shared" si="0"/>
        <v>15</v>
      </c>
      <c r="N80" s="36"/>
    </row>
    <row r="81" spans="1:14" ht="21" customHeight="1" x14ac:dyDescent="0.25">
      <c r="A81" s="3"/>
      <c r="B81" s="23"/>
      <c r="C81" s="39" t="s">
        <v>64</v>
      </c>
      <c r="D81" s="40"/>
      <c r="E81" s="41"/>
      <c r="F81" s="27" t="s">
        <v>75</v>
      </c>
      <c r="G81" s="42" t="s">
        <v>43</v>
      </c>
      <c r="H81" s="43"/>
      <c r="I81" s="44">
        <v>6</v>
      </c>
      <c r="J81" s="44"/>
      <c r="K81" s="44"/>
      <c r="L81" s="44"/>
      <c r="M81" s="35">
        <f t="shared" si="0"/>
        <v>6</v>
      </c>
      <c r="N81" s="36"/>
    </row>
    <row r="82" spans="1:14" ht="22.5" customHeight="1" x14ac:dyDescent="0.25">
      <c r="A82" s="3"/>
      <c r="B82" s="23">
        <v>3</v>
      </c>
      <c r="C82" s="39" t="s">
        <v>65</v>
      </c>
      <c r="D82" s="40"/>
      <c r="E82" s="41"/>
      <c r="F82" s="27" t="s">
        <v>75</v>
      </c>
      <c r="G82" s="42" t="s">
        <v>43</v>
      </c>
      <c r="H82" s="43"/>
      <c r="I82" s="44">
        <f>I83+I84+I85</f>
        <v>554</v>
      </c>
      <c r="J82" s="44"/>
      <c r="K82" s="44"/>
      <c r="L82" s="44"/>
      <c r="M82" s="35">
        <f t="shared" si="0"/>
        <v>554</v>
      </c>
      <c r="N82" s="36"/>
    </row>
    <row r="83" spans="1:14" ht="18" customHeight="1" x14ac:dyDescent="0.25">
      <c r="A83" s="3"/>
      <c r="B83" s="23"/>
      <c r="C83" s="42" t="s">
        <v>63</v>
      </c>
      <c r="D83" s="48"/>
      <c r="E83" s="43"/>
      <c r="F83" s="27" t="s">
        <v>75</v>
      </c>
      <c r="G83" s="42" t="s">
        <v>43</v>
      </c>
      <c r="H83" s="43"/>
      <c r="I83" s="44">
        <v>232</v>
      </c>
      <c r="J83" s="44"/>
      <c r="K83" s="44"/>
      <c r="L83" s="44"/>
      <c r="M83" s="35">
        <f t="shared" si="0"/>
        <v>232</v>
      </c>
      <c r="N83" s="36"/>
    </row>
    <row r="84" spans="1:14" ht="21" customHeight="1" x14ac:dyDescent="0.25">
      <c r="A84" s="3"/>
      <c r="B84" s="23"/>
      <c r="C84" s="42" t="s">
        <v>66</v>
      </c>
      <c r="D84" s="48"/>
      <c r="E84" s="43"/>
      <c r="F84" s="27" t="s">
        <v>75</v>
      </c>
      <c r="G84" s="42" t="s">
        <v>43</v>
      </c>
      <c r="H84" s="43"/>
      <c r="I84" s="44">
        <v>263</v>
      </c>
      <c r="J84" s="44"/>
      <c r="K84" s="44"/>
      <c r="L84" s="44"/>
      <c r="M84" s="35">
        <f t="shared" si="0"/>
        <v>263</v>
      </c>
      <c r="N84" s="36"/>
    </row>
    <row r="85" spans="1:14" ht="18.75" customHeight="1" x14ac:dyDescent="0.25">
      <c r="A85" s="3"/>
      <c r="B85" s="23"/>
      <c r="C85" s="42" t="s">
        <v>67</v>
      </c>
      <c r="D85" s="48"/>
      <c r="E85" s="43"/>
      <c r="F85" s="27" t="s">
        <v>75</v>
      </c>
      <c r="G85" s="42" t="s">
        <v>43</v>
      </c>
      <c r="H85" s="43"/>
      <c r="I85" s="44">
        <v>59</v>
      </c>
      <c r="J85" s="44"/>
      <c r="K85" s="44"/>
      <c r="L85" s="44"/>
      <c r="M85" s="35">
        <f t="shared" si="0"/>
        <v>59</v>
      </c>
      <c r="N85" s="36"/>
    </row>
    <row r="86" spans="1:14" ht="23.25" customHeight="1" x14ac:dyDescent="0.25">
      <c r="A86" s="3"/>
      <c r="B86" s="23">
        <v>5</v>
      </c>
      <c r="C86" s="42" t="s">
        <v>68</v>
      </c>
      <c r="D86" s="48"/>
      <c r="E86" s="43"/>
      <c r="F86" s="27" t="s">
        <v>75</v>
      </c>
      <c r="G86" s="42" t="s">
        <v>43</v>
      </c>
      <c r="H86" s="43"/>
      <c r="I86" s="44">
        <v>32</v>
      </c>
      <c r="J86" s="44"/>
      <c r="K86" s="44"/>
      <c r="L86" s="44"/>
      <c r="M86" s="35">
        <f t="shared" si="0"/>
        <v>32</v>
      </c>
      <c r="N86" s="36"/>
    </row>
    <row r="87" spans="1:14" ht="15" customHeight="1" x14ac:dyDescent="0.25">
      <c r="A87" s="3"/>
      <c r="B87" s="23">
        <v>6</v>
      </c>
      <c r="C87" s="42" t="s">
        <v>69</v>
      </c>
      <c r="D87" s="48"/>
      <c r="E87" s="43"/>
      <c r="F87" s="27" t="s">
        <v>75</v>
      </c>
      <c r="G87" s="42" t="s">
        <v>43</v>
      </c>
      <c r="H87" s="43"/>
      <c r="I87" s="44">
        <v>139</v>
      </c>
      <c r="J87" s="44"/>
      <c r="K87" s="44"/>
      <c r="L87" s="44"/>
      <c r="M87" s="35">
        <f t="shared" si="0"/>
        <v>139</v>
      </c>
      <c r="N87" s="36"/>
    </row>
    <row r="88" spans="1:14" ht="32.25" customHeight="1" x14ac:dyDescent="0.25">
      <c r="A88" s="3"/>
      <c r="B88" s="23">
        <v>7</v>
      </c>
      <c r="C88" s="42" t="s">
        <v>50</v>
      </c>
      <c r="D88" s="48"/>
      <c r="E88" s="43"/>
      <c r="F88" s="27" t="s">
        <v>75</v>
      </c>
      <c r="G88" s="42" t="s">
        <v>44</v>
      </c>
      <c r="H88" s="43"/>
      <c r="I88" s="44">
        <v>1651</v>
      </c>
      <c r="J88" s="44"/>
      <c r="K88" s="44">
        <v>2.97</v>
      </c>
      <c r="L88" s="44"/>
      <c r="M88" s="35">
        <f t="shared" si="0"/>
        <v>1653.97</v>
      </c>
      <c r="N88" s="36"/>
    </row>
    <row r="89" spans="1:14" ht="28.5" customHeight="1" x14ac:dyDescent="0.25">
      <c r="A89" s="3"/>
      <c r="B89" s="23">
        <v>8</v>
      </c>
      <c r="C89" s="42" t="s">
        <v>51</v>
      </c>
      <c r="D89" s="48"/>
      <c r="E89" s="43"/>
      <c r="F89" s="27" t="s">
        <v>75</v>
      </c>
      <c r="G89" s="42" t="s">
        <v>44</v>
      </c>
      <c r="H89" s="43"/>
      <c r="I89" s="44">
        <v>189.8</v>
      </c>
      <c r="J89" s="44"/>
      <c r="K89" s="44">
        <v>0.25</v>
      </c>
      <c r="L89" s="44"/>
      <c r="M89" s="35">
        <f t="shared" si="0"/>
        <v>190.05</v>
      </c>
      <c r="N89" s="36"/>
    </row>
    <row r="90" spans="1:14" ht="30.75" customHeight="1" x14ac:dyDescent="0.25">
      <c r="A90" s="3"/>
      <c r="B90" s="23">
        <v>9</v>
      </c>
      <c r="C90" s="42" t="s">
        <v>52</v>
      </c>
      <c r="D90" s="48"/>
      <c r="E90" s="43"/>
      <c r="F90" s="27" t="s">
        <v>75</v>
      </c>
      <c r="G90" s="42" t="s">
        <v>44</v>
      </c>
      <c r="H90" s="43"/>
      <c r="I90" s="44">
        <v>578.5</v>
      </c>
      <c r="J90" s="44"/>
      <c r="K90" s="44">
        <v>2</v>
      </c>
      <c r="L90" s="44"/>
      <c r="M90" s="35">
        <f t="shared" si="0"/>
        <v>580.5</v>
      </c>
      <c r="N90" s="36"/>
    </row>
    <row r="91" spans="1:14" ht="33" customHeight="1" x14ac:dyDescent="0.25">
      <c r="A91" s="3"/>
      <c r="B91" s="23">
        <v>10</v>
      </c>
      <c r="C91" s="42" t="s">
        <v>53</v>
      </c>
      <c r="D91" s="48"/>
      <c r="E91" s="43"/>
      <c r="F91" s="27" t="s">
        <v>75</v>
      </c>
      <c r="G91" s="42" t="s">
        <v>44</v>
      </c>
      <c r="H91" s="43"/>
      <c r="I91" s="44">
        <f>I90+I89+I88</f>
        <v>2419.3000000000002</v>
      </c>
      <c r="J91" s="44"/>
      <c r="K91" s="44">
        <f>K90+K89+K88</f>
        <v>5.2200000000000006</v>
      </c>
      <c r="L91" s="44"/>
      <c r="M91" s="35">
        <f t="shared" si="0"/>
        <v>2424.52</v>
      </c>
      <c r="N91" s="36"/>
    </row>
    <row r="92" spans="1:14" ht="30" customHeight="1" x14ac:dyDescent="0.25">
      <c r="A92" s="3"/>
      <c r="B92" s="23">
        <v>11</v>
      </c>
      <c r="C92" s="42" t="s">
        <v>79</v>
      </c>
      <c r="D92" s="48"/>
      <c r="E92" s="43"/>
      <c r="F92" s="27" t="s">
        <v>75</v>
      </c>
      <c r="G92" s="42" t="s">
        <v>78</v>
      </c>
      <c r="H92" s="43"/>
      <c r="I92" s="44">
        <v>930</v>
      </c>
      <c r="J92" s="44"/>
      <c r="K92" s="44"/>
      <c r="L92" s="44"/>
      <c r="M92" s="35">
        <f t="shared" si="0"/>
        <v>930</v>
      </c>
      <c r="N92" s="36"/>
    </row>
    <row r="93" spans="1:14" ht="66" customHeight="1" x14ac:dyDescent="0.25">
      <c r="A93" s="3"/>
      <c r="B93" s="23">
        <v>12</v>
      </c>
      <c r="C93" s="42" t="s">
        <v>126</v>
      </c>
      <c r="D93" s="48"/>
      <c r="E93" s="43"/>
      <c r="F93" s="27" t="s">
        <v>47</v>
      </c>
      <c r="G93" s="42" t="s">
        <v>85</v>
      </c>
      <c r="H93" s="43"/>
      <c r="I93" s="49">
        <f>486300+118820</f>
        <v>605120</v>
      </c>
      <c r="J93" s="49"/>
      <c r="K93" s="49">
        <f>283030-22700</f>
        <v>260330</v>
      </c>
      <c r="L93" s="49"/>
      <c r="M93" s="49">
        <f t="shared" si="0"/>
        <v>865450</v>
      </c>
      <c r="N93" s="49"/>
    </row>
    <row r="94" spans="1:14" ht="45.75" customHeight="1" x14ac:dyDescent="0.25">
      <c r="A94" s="3"/>
      <c r="B94" s="23">
        <v>13</v>
      </c>
      <c r="C94" s="42" t="s">
        <v>97</v>
      </c>
      <c r="D94" s="48"/>
      <c r="E94" s="43"/>
      <c r="F94" s="27" t="s">
        <v>47</v>
      </c>
      <c r="G94" s="42" t="s">
        <v>85</v>
      </c>
      <c r="H94" s="43"/>
      <c r="I94" s="49">
        <v>677800</v>
      </c>
      <c r="J94" s="49"/>
      <c r="K94" s="49"/>
      <c r="L94" s="49"/>
      <c r="M94" s="49">
        <f t="shared" si="0"/>
        <v>677800</v>
      </c>
      <c r="N94" s="49"/>
    </row>
    <row r="95" spans="1:14" ht="45" customHeight="1" x14ac:dyDescent="0.25">
      <c r="A95" s="3"/>
      <c r="B95" s="23">
        <v>14</v>
      </c>
      <c r="C95" s="42" t="s">
        <v>127</v>
      </c>
      <c r="D95" s="48"/>
      <c r="E95" s="43"/>
      <c r="F95" s="27" t="s">
        <v>47</v>
      </c>
      <c r="G95" s="42" t="s">
        <v>85</v>
      </c>
      <c r="H95" s="43"/>
      <c r="I95" s="49"/>
      <c r="J95" s="49"/>
      <c r="K95" s="49">
        <v>1757000</v>
      </c>
      <c r="L95" s="49"/>
      <c r="M95" s="49">
        <f t="shared" si="0"/>
        <v>1757000</v>
      </c>
      <c r="N95" s="49"/>
    </row>
    <row r="96" spans="1:14" ht="52.5" customHeight="1" x14ac:dyDescent="0.25">
      <c r="A96" s="3"/>
      <c r="B96" s="23">
        <v>15</v>
      </c>
      <c r="C96" s="42" t="s">
        <v>128</v>
      </c>
      <c r="D96" s="48"/>
      <c r="E96" s="43"/>
      <c r="F96" s="27" t="s">
        <v>47</v>
      </c>
      <c r="G96" s="42" t="s">
        <v>85</v>
      </c>
      <c r="H96" s="43"/>
      <c r="I96" s="49"/>
      <c r="J96" s="49"/>
      <c r="K96" s="49">
        <v>616700</v>
      </c>
      <c r="L96" s="49"/>
      <c r="M96" s="49">
        <f t="shared" si="0"/>
        <v>616700</v>
      </c>
      <c r="N96" s="49"/>
    </row>
    <row r="97" spans="1:14" ht="49.5" customHeight="1" x14ac:dyDescent="0.25">
      <c r="A97" s="3"/>
      <c r="B97" s="23">
        <v>16</v>
      </c>
      <c r="C97" s="42" t="s">
        <v>129</v>
      </c>
      <c r="D97" s="48"/>
      <c r="E97" s="43"/>
      <c r="F97" s="27" t="s">
        <v>47</v>
      </c>
      <c r="G97" s="42" t="s">
        <v>85</v>
      </c>
      <c r="H97" s="43"/>
      <c r="I97" s="49">
        <v>104800</v>
      </c>
      <c r="J97" s="49"/>
      <c r="K97" s="49">
        <v>70000</v>
      </c>
      <c r="L97" s="49"/>
      <c r="M97" s="49">
        <f t="shared" si="0"/>
        <v>174800</v>
      </c>
      <c r="N97" s="49"/>
    </row>
    <row r="98" spans="1:14" x14ac:dyDescent="0.25">
      <c r="A98" s="3"/>
      <c r="B98" s="28">
        <v>2</v>
      </c>
      <c r="C98" s="75" t="s">
        <v>45</v>
      </c>
      <c r="D98" s="76"/>
      <c r="E98" s="77"/>
      <c r="F98" s="30"/>
      <c r="G98" s="78"/>
      <c r="H98" s="78"/>
      <c r="I98" s="44"/>
      <c r="J98" s="44"/>
      <c r="K98" s="44"/>
      <c r="L98" s="44"/>
      <c r="M98" s="35"/>
      <c r="N98" s="36"/>
    </row>
    <row r="99" spans="1:14" ht="20.25" customHeight="1" x14ac:dyDescent="0.25">
      <c r="A99" s="3"/>
      <c r="B99" s="23">
        <v>1</v>
      </c>
      <c r="C99" s="42" t="s">
        <v>71</v>
      </c>
      <c r="D99" s="48"/>
      <c r="E99" s="43"/>
      <c r="F99" s="27" t="s">
        <v>55</v>
      </c>
      <c r="G99" s="42" t="s">
        <v>43</v>
      </c>
      <c r="H99" s="43"/>
      <c r="I99" s="44">
        <v>16277</v>
      </c>
      <c r="J99" s="44"/>
      <c r="K99" s="44"/>
      <c r="L99" s="44"/>
      <c r="M99" s="35">
        <f t="shared" ref="M99:M107" si="1">I99+K99</f>
        <v>16277</v>
      </c>
      <c r="N99" s="36"/>
    </row>
    <row r="100" spans="1:14" ht="32.25" customHeight="1" x14ac:dyDescent="0.25">
      <c r="A100" s="3"/>
      <c r="B100" s="23">
        <v>2</v>
      </c>
      <c r="C100" s="42" t="s">
        <v>70</v>
      </c>
      <c r="D100" s="48"/>
      <c r="E100" s="43"/>
      <c r="F100" s="27" t="s">
        <v>55</v>
      </c>
      <c r="G100" s="42" t="s">
        <v>43</v>
      </c>
      <c r="H100" s="43"/>
      <c r="I100" s="44">
        <v>831</v>
      </c>
      <c r="J100" s="44"/>
      <c r="K100" s="44"/>
      <c r="L100" s="44"/>
      <c r="M100" s="35">
        <f t="shared" si="1"/>
        <v>831</v>
      </c>
      <c r="N100" s="36"/>
    </row>
    <row r="101" spans="1:14" ht="20.25" customHeight="1" x14ac:dyDescent="0.25">
      <c r="A101" s="3"/>
      <c r="B101" s="23">
        <v>3</v>
      </c>
      <c r="C101" s="42" t="s">
        <v>80</v>
      </c>
      <c r="D101" s="48"/>
      <c r="E101" s="43"/>
      <c r="F101" s="27" t="s">
        <v>42</v>
      </c>
      <c r="G101" s="42" t="s">
        <v>76</v>
      </c>
      <c r="H101" s="43"/>
      <c r="I101" s="44">
        <v>13020</v>
      </c>
      <c r="J101" s="44"/>
      <c r="K101" s="44"/>
      <c r="L101" s="44"/>
      <c r="M101" s="35">
        <f t="shared" si="1"/>
        <v>13020</v>
      </c>
      <c r="N101" s="36"/>
    </row>
    <row r="102" spans="1:14" ht="23.25" customHeight="1" x14ac:dyDescent="0.25">
      <c r="A102" s="3"/>
      <c r="B102" s="23">
        <v>4</v>
      </c>
      <c r="C102" s="42" t="s">
        <v>81</v>
      </c>
      <c r="D102" s="48"/>
      <c r="E102" s="43"/>
      <c r="F102" s="27" t="s">
        <v>42</v>
      </c>
      <c r="G102" s="42" t="s">
        <v>76</v>
      </c>
      <c r="H102" s="43"/>
      <c r="I102" s="44">
        <v>930</v>
      </c>
      <c r="J102" s="44"/>
      <c r="K102" s="44"/>
      <c r="L102" s="44"/>
      <c r="M102" s="35">
        <f t="shared" si="1"/>
        <v>930</v>
      </c>
      <c r="N102" s="36"/>
    </row>
    <row r="103" spans="1:14" ht="77.25" customHeight="1" x14ac:dyDescent="0.25">
      <c r="A103" s="3"/>
      <c r="B103" s="23">
        <v>5</v>
      </c>
      <c r="C103" s="42" t="s">
        <v>130</v>
      </c>
      <c r="D103" s="48"/>
      <c r="E103" s="43"/>
      <c r="F103" s="27" t="s">
        <v>42</v>
      </c>
      <c r="G103" s="42" t="s">
        <v>76</v>
      </c>
      <c r="H103" s="43"/>
      <c r="I103" s="44">
        <v>14</v>
      </c>
      <c r="J103" s="44"/>
      <c r="K103" s="44">
        <v>14</v>
      </c>
      <c r="L103" s="44"/>
      <c r="M103" s="35">
        <f t="shared" si="1"/>
        <v>28</v>
      </c>
      <c r="N103" s="36"/>
    </row>
    <row r="104" spans="1:14" ht="47.25" customHeight="1" x14ac:dyDescent="0.25">
      <c r="A104" s="3"/>
      <c r="B104" s="23">
        <v>6</v>
      </c>
      <c r="C104" s="57" t="s">
        <v>98</v>
      </c>
      <c r="D104" s="58"/>
      <c r="E104" s="59"/>
      <c r="F104" s="27" t="s">
        <v>75</v>
      </c>
      <c r="G104" s="42" t="s">
        <v>131</v>
      </c>
      <c r="H104" s="43"/>
      <c r="I104" s="35">
        <v>56</v>
      </c>
      <c r="J104" s="36"/>
      <c r="K104" s="35"/>
      <c r="L104" s="36"/>
      <c r="M104" s="35">
        <f t="shared" si="1"/>
        <v>56</v>
      </c>
      <c r="N104" s="36"/>
    </row>
    <row r="105" spans="1:14" ht="45" customHeight="1" x14ac:dyDescent="0.25">
      <c r="A105" s="3"/>
      <c r="B105" s="23">
        <v>7</v>
      </c>
      <c r="C105" s="42" t="s">
        <v>132</v>
      </c>
      <c r="D105" s="48"/>
      <c r="E105" s="43"/>
      <c r="F105" s="27" t="s">
        <v>75</v>
      </c>
      <c r="G105" s="42" t="s">
        <v>133</v>
      </c>
      <c r="H105" s="43"/>
      <c r="I105" s="35"/>
      <c r="J105" s="36"/>
      <c r="K105" s="35">
        <v>25</v>
      </c>
      <c r="L105" s="36"/>
      <c r="M105" s="35">
        <f t="shared" si="1"/>
        <v>25</v>
      </c>
      <c r="N105" s="36"/>
    </row>
    <row r="106" spans="1:14" ht="48" customHeight="1" x14ac:dyDescent="0.25">
      <c r="A106" s="3"/>
      <c r="B106" s="23">
        <v>8</v>
      </c>
      <c r="C106" s="42" t="s">
        <v>134</v>
      </c>
      <c r="D106" s="48"/>
      <c r="E106" s="43"/>
      <c r="F106" s="27" t="s">
        <v>75</v>
      </c>
      <c r="G106" s="42" t="s">
        <v>135</v>
      </c>
      <c r="H106" s="43"/>
      <c r="I106" s="35"/>
      <c r="J106" s="36"/>
      <c r="K106" s="35">
        <v>1645</v>
      </c>
      <c r="L106" s="36"/>
      <c r="M106" s="35">
        <f t="shared" si="1"/>
        <v>1645</v>
      </c>
      <c r="N106" s="36"/>
    </row>
    <row r="107" spans="1:14" ht="48" customHeight="1" x14ac:dyDescent="0.25">
      <c r="A107" s="3"/>
      <c r="B107" s="23">
        <v>9</v>
      </c>
      <c r="C107" s="42" t="s">
        <v>136</v>
      </c>
      <c r="D107" s="48"/>
      <c r="E107" s="43"/>
      <c r="F107" s="27" t="s">
        <v>75</v>
      </c>
      <c r="G107" s="42" t="s">
        <v>137</v>
      </c>
      <c r="H107" s="43"/>
      <c r="I107" s="35">
        <v>1</v>
      </c>
      <c r="J107" s="36"/>
      <c r="K107" s="35">
        <v>1</v>
      </c>
      <c r="L107" s="36"/>
      <c r="M107" s="35">
        <f t="shared" si="1"/>
        <v>2</v>
      </c>
      <c r="N107" s="36"/>
    </row>
    <row r="108" spans="1:14" ht="21" customHeight="1" x14ac:dyDescent="0.25">
      <c r="A108" s="3"/>
      <c r="B108" s="28">
        <v>3</v>
      </c>
      <c r="C108" s="75" t="s">
        <v>46</v>
      </c>
      <c r="D108" s="79"/>
      <c r="E108" s="80"/>
      <c r="F108" s="31"/>
      <c r="G108" s="78"/>
      <c r="H108" s="78"/>
      <c r="I108" s="44"/>
      <c r="J108" s="44"/>
      <c r="K108" s="44"/>
      <c r="L108" s="44"/>
      <c r="M108" s="35"/>
      <c r="N108" s="36"/>
    </row>
    <row r="109" spans="1:14" ht="29.25" customHeight="1" x14ac:dyDescent="0.25">
      <c r="A109" s="3"/>
      <c r="B109" s="23">
        <v>1</v>
      </c>
      <c r="C109" s="42" t="s">
        <v>72</v>
      </c>
      <c r="D109" s="48"/>
      <c r="E109" s="43"/>
      <c r="F109" s="27" t="s">
        <v>47</v>
      </c>
      <c r="G109" s="39" t="s">
        <v>76</v>
      </c>
      <c r="H109" s="41"/>
      <c r="I109" s="49">
        <f>(H59-I93)/(I99+I100)</f>
        <v>20533.130699088146</v>
      </c>
      <c r="J109" s="49"/>
      <c r="K109" s="49"/>
      <c r="L109" s="49"/>
      <c r="M109" s="60">
        <f t="shared" ref="M109:M117" si="2">I109+K109</f>
        <v>20533.130699088146</v>
      </c>
      <c r="N109" s="61"/>
    </row>
    <row r="110" spans="1:14" ht="30.75" customHeight="1" x14ac:dyDescent="0.25">
      <c r="A110" s="3"/>
      <c r="B110" s="23">
        <v>2</v>
      </c>
      <c r="C110" s="42" t="s">
        <v>73</v>
      </c>
      <c r="D110" s="48"/>
      <c r="E110" s="43"/>
      <c r="F110" s="27" t="s">
        <v>47</v>
      </c>
      <c r="G110" s="39" t="s">
        <v>76</v>
      </c>
      <c r="H110" s="41"/>
      <c r="I110" s="83"/>
      <c r="J110" s="83"/>
      <c r="K110" s="49">
        <v>445.49</v>
      </c>
      <c r="L110" s="49"/>
      <c r="M110" s="81">
        <f t="shared" si="2"/>
        <v>445.49</v>
      </c>
      <c r="N110" s="82"/>
    </row>
    <row r="111" spans="1:14" ht="18.75" customHeight="1" x14ac:dyDescent="0.25">
      <c r="A111" s="3"/>
      <c r="B111" s="23">
        <v>3</v>
      </c>
      <c r="C111" s="42" t="s">
        <v>82</v>
      </c>
      <c r="D111" s="48"/>
      <c r="E111" s="43"/>
      <c r="F111" s="27" t="s">
        <v>47</v>
      </c>
      <c r="G111" s="39" t="s">
        <v>76</v>
      </c>
      <c r="H111" s="41"/>
      <c r="I111" s="83">
        <v>1075.26</v>
      </c>
      <c r="J111" s="83"/>
      <c r="K111" s="49"/>
      <c r="L111" s="49"/>
      <c r="M111" s="81">
        <f t="shared" si="2"/>
        <v>1075.26</v>
      </c>
      <c r="N111" s="82"/>
    </row>
    <row r="112" spans="1:14" ht="18" customHeight="1" x14ac:dyDescent="0.25">
      <c r="A112" s="3"/>
      <c r="B112" s="23">
        <v>4</v>
      </c>
      <c r="C112" s="42" t="s">
        <v>83</v>
      </c>
      <c r="D112" s="48"/>
      <c r="E112" s="43"/>
      <c r="F112" s="27" t="s">
        <v>47</v>
      </c>
      <c r="G112" s="39" t="s">
        <v>76</v>
      </c>
      <c r="H112" s="41"/>
      <c r="I112" s="83">
        <v>76.8</v>
      </c>
      <c r="J112" s="83"/>
      <c r="K112" s="49"/>
      <c r="L112" s="49"/>
      <c r="M112" s="81">
        <f t="shared" si="2"/>
        <v>76.8</v>
      </c>
      <c r="N112" s="82"/>
    </row>
    <row r="113" spans="1:14" ht="75.75" customHeight="1" x14ac:dyDescent="0.25">
      <c r="A113" s="3"/>
      <c r="B113" s="23">
        <v>5</v>
      </c>
      <c r="C113" s="42" t="s">
        <v>138</v>
      </c>
      <c r="D113" s="48"/>
      <c r="E113" s="43"/>
      <c r="F113" s="27" t="s">
        <v>47</v>
      </c>
      <c r="G113" s="39" t="s">
        <v>76</v>
      </c>
      <c r="H113" s="41"/>
      <c r="I113" s="49">
        <f>I93/I103</f>
        <v>43222.857142857145</v>
      </c>
      <c r="J113" s="49"/>
      <c r="K113" s="49">
        <f>K93/K103</f>
        <v>18595</v>
      </c>
      <c r="L113" s="49"/>
      <c r="M113" s="60">
        <f t="shared" si="2"/>
        <v>61817.857142857145</v>
      </c>
      <c r="N113" s="61"/>
    </row>
    <row r="114" spans="1:14" ht="45.75" customHeight="1" x14ac:dyDescent="0.25">
      <c r="A114" s="3"/>
      <c r="B114" s="23">
        <v>6</v>
      </c>
      <c r="C114" s="42" t="s">
        <v>99</v>
      </c>
      <c r="D114" s="48"/>
      <c r="E114" s="43"/>
      <c r="F114" s="27" t="s">
        <v>47</v>
      </c>
      <c r="G114" s="39" t="s">
        <v>76</v>
      </c>
      <c r="H114" s="41"/>
      <c r="I114" s="84">
        <f>I94/I104</f>
        <v>12103.571428571429</v>
      </c>
      <c r="J114" s="84"/>
      <c r="K114" s="49"/>
      <c r="L114" s="49"/>
      <c r="M114" s="60">
        <f t="shared" si="2"/>
        <v>12103.571428571429</v>
      </c>
      <c r="N114" s="61"/>
    </row>
    <row r="115" spans="1:14" ht="45.75" customHeight="1" x14ac:dyDescent="0.25">
      <c r="A115" s="3"/>
      <c r="B115" s="23">
        <v>7</v>
      </c>
      <c r="C115" s="42" t="s">
        <v>139</v>
      </c>
      <c r="D115" s="48"/>
      <c r="E115" s="43"/>
      <c r="F115" s="27" t="s">
        <v>47</v>
      </c>
      <c r="G115" s="39" t="s">
        <v>76</v>
      </c>
      <c r="H115" s="41"/>
      <c r="I115" s="83"/>
      <c r="J115" s="83"/>
      <c r="K115" s="84">
        <f>K95/K106</f>
        <v>1068.0851063829787</v>
      </c>
      <c r="L115" s="84"/>
      <c r="M115" s="60">
        <f t="shared" si="2"/>
        <v>1068.0851063829787</v>
      </c>
      <c r="N115" s="61"/>
    </row>
    <row r="116" spans="1:14" ht="62.25" customHeight="1" x14ac:dyDescent="0.25">
      <c r="A116" s="3"/>
      <c r="B116" s="23">
        <v>8</v>
      </c>
      <c r="C116" s="42" t="s">
        <v>140</v>
      </c>
      <c r="D116" s="48"/>
      <c r="E116" s="43"/>
      <c r="F116" s="27" t="s">
        <v>47</v>
      </c>
      <c r="G116" s="39" t="s">
        <v>76</v>
      </c>
      <c r="H116" s="41"/>
      <c r="I116" s="83"/>
      <c r="J116" s="83"/>
      <c r="K116" s="84">
        <f>K96/K105</f>
        <v>24668</v>
      </c>
      <c r="L116" s="84"/>
      <c r="M116" s="60">
        <f t="shared" si="2"/>
        <v>24668</v>
      </c>
      <c r="N116" s="61"/>
    </row>
    <row r="117" spans="1:14" ht="48.75" customHeight="1" x14ac:dyDescent="0.25">
      <c r="A117" s="3"/>
      <c r="B117" s="23">
        <v>9</v>
      </c>
      <c r="C117" s="42" t="s">
        <v>141</v>
      </c>
      <c r="D117" s="48"/>
      <c r="E117" s="43"/>
      <c r="F117" s="27" t="s">
        <v>47</v>
      </c>
      <c r="G117" s="39" t="s">
        <v>76</v>
      </c>
      <c r="H117" s="41"/>
      <c r="I117" s="49">
        <v>104800</v>
      </c>
      <c r="J117" s="49"/>
      <c r="K117" s="49">
        <v>70000</v>
      </c>
      <c r="L117" s="49"/>
      <c r="M117" s="60">
        <f t="shared" si="2"/>
        <v>174800</v>
      </c>
      <c r="N117" s="61"/>
    </row>
    <row r="118" spans="1:14" x14ac:dyDescent="0.25">
      <c r="A118" s="3"/>
      <c r="B118" s="28">
        <v>4</v>
      </c>
      <c r="C118" s="75" t="s">
        <v>48</v>
      </c>
      <c r="D118" s="79"/>
      <c r="E118" s="80"/>
      <c r="F118" s="30"/>
      <c r="G118" s="78"/>
      <c r="H118" s="78"/>
      <c r="I118" s="44"/>
      <c r="J118" s="44"/>
      <c r="K118" s="44"/>
      <c r="L118" s="44"/>
      <c r="M118" s="35"/>
      <c r="N118" s="36"/>
    </row>
    <row r="119" spans="1:14" ht="19.5" customHeight="1" x14ac:dyDescent="0.25">
      <c r="A119" s="3"/>
      <c r="B119" s="23">
        <v>1</v>
      </c>
      <c r="C119" s="42" t="s">
        <v>74</v>
      </c>
      <c r="D119" s="48"/>
      <c r="E119" s="43"/>
      <c r="F119" s="27" t="s">
        <v>77</v>
      </c>
      <c r="G119" s="39" t="s">
        <v>54</v>
      </c>
      <c r="H119" s="41"/>
      <c r="I119" s="88">
        <v>144</v>
      </c>
      <c r="J119" s="88"/>
      <c r="K119" s="49"/>
      <c r="L119" s="49"/>
      <c r="M119" s="89">
        <f>I119+K119</f>
        <v>144</v>
      </c>
      <c r="N119" s="90"/>
    </row>
    <row r="120" spans="1:14" ht="44.25" customHeight="1" x14ac:dyDescent="0.25">
      <c r="A120" s="3"/>
      <c r="B120" s="23">
        <v>2</v>
      </c>
      <c r="C120" s="42" t="s">
        <v>84</v>
      </c>
      <c r="D120" s="48"/>
      <c r="E120" s="43"/>
      <c r="F120" s="27" t="s">
        <v>49</v>
      </c>
      <c r="G120" s="39" t="s">
        <v>76</v>
      </c>
      <c r="H120" s="41"/>
      <c r="I120" s="91">
        <v>5.7</v>
      </c>
      <c r="J120" s="91"/>
      <c r="K120" s="49"/>
      <c r="L120" s="49"/>
      <c r="M120" s="81">
        <f>I120+K120</f>
        <v>5.7</v>
      </c>
      <c r="N120" s="82"/>
    </row>
    <row r="121" spans="1:14" ht="61.5" customHeight="1" x14ac:dyDescent="0.25">
      <c r="A121" s="3"/>
      <c r="B121" s="23">
        <v>3</v>
      </c>
      <c r="C121" s="42" t="s">
        <v>142</v>
      </c>
      <c r="D121" s="48"/>
      <c r="E121" s="43"/>
      <c r="F121" s="27" t="s">
        <v>49</v>
      </c>
      <c r="G121" s="39" t="s">
        <v>76</v>
      </c>
      <c r="H121" s="41"/>
      <c r="I121" s="86">
        <v>100</v>
      </c>
      <c r="J121" s="87"/>
      <c r="K121" s="60">
        <v>100</v>
      </c>
      <c r="L121" s="61"/>
      <c r="M121" s="81">
        <f>I121+K121</f>
        <v>200</v>
      </c>
      <c r="N121" s="82"/>
    </row>
    <row r="122" spans="1:14" ht="75" customHeight="1" x14ac:dyDescent="0.25">
      <c r="A122" s="3"/>
      <c r="B122" s="23">
        <v>4</v>
      </c>
      <c r="C122" s="42" t="s">
        <v>100</v>
      </c>
      <c r="D122" s="48"/>
      <c r="E122" s="43"/>
      <c r="F122" s="27" t="s">
        <v>49</v>
      </c>
      <c r="G122" s="39" t="s">
        <v>76</v>
      </c>
      <c r="H122" s="41"/>
      <c r="I122" s="86"/>
      <c r="J122" s="87"/>
      <c r="K122" s="60">
        <v>100</v>
      </c>
      <c r="L122" s="61"/>
      <c r="M122" s="81">
        <f>I122+K122</f>
        <v>100</v>
      </c>
      <c r="N122" s="82"/>
    </row>
    <row r="123" spans="1:14" ht="47.25" customHeight="1" x14ac:dyDescent="0.25">
      <c r="A123" s="3"/>
      <c r="B123" s="23">
        <v>5</v>
      </c>
      <c r="C123" s="42" t="s">
        <v>143</v>
      </c>
      <c r="D123" s="48"/>
      <c r="E123" s="43"/>
      <c r="F123" s="27" t="s">
        <v>49</v>
      </c>
      <c r="G123" s="39" t="s">
        <v>76</v>
      </c>
      <c r="H123" s="41"/>
      <c r="I123" s="86">
        <v>100</v>
      </c>
      <c r="J123" s="87"/>
      <c r="K123" s="60">
        <v>100</v>
      </c>
      <c r="L123" s="61"/>
      <c r="M123" s="81">
        <v>100</v>
      </c>
      <c r="N123" s="82"/>
    </row>
    <row r="124" spans="1:14" x14ac:dyDescent="0.2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</row>
    <row r="125" spans="1:14" ht="43.5" customHeight="1" x14ac:dyDescent="0.25">
      <c r="A125" s="3"/>
      <c r="B125" s="37" t="s">
        <v>94</v>
      </c>
      <c r="C125" s="37"/>
      <c r="D125" s="37"/>
      <c r="E125" s="37"/>
      <c r="F125" s="3"/>
      <c r="G125" s="38"/>
      <c r="H125" s="38"/>
      <c r="I125" s="3"/>
      <c r="J125" s="3"/>
      <c r="K125" s="38" t="s">
        <v>144</v>
      </c>
      <c r="L125" s="38"/>
      <c r="M125" s="38"/>
      <c r="N125" s="3"/>
    </row>
    <row r="126" spans="1:14" x14ac:dyDescent="0.2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</row>
    <row r="127" spans="1:14" x14ac:dyDescent="0.25">
      <c r="A127" s="3"/>
      <c r="B127" s="32" t="s">
        <v>32</v>
      </c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</row>
    <row r="128" spans="1:14" ht="18.75" x14ac:dyDescent="0.3">
      <c r="A128" s="3"/>
      <c r="B128" s="33" t="s">
        <v>95</v>
      </c>
      <c r="C128" s="34"/>
      <c r="D128" s="34"/>
      <c r="E128" s="34"/>
      <c r="F128" s="3"/>
      <c r="G128" s="3"/>
      <c r="H128" s="3"/>
      <c r="I128" s="3"/>
      <c r="J128" s="3"/>
      <c r="K128" s="3"/>
      <c r="L128" s="3"/>
      <c r="M128" s="3"/>
      <c r="N128" s="3"/>
    </row>
    <row r="129" spans="1:14" ht="39" customHeight="1" x14ac:dyDescent="0.25">
      <c r="A129" s="3"/>
      <c r="B129" s="3" t="s">
        <v>145</v>
      </c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</row>
    <row r="130" spans="1:14" x14ac:dyDescent="0.25">
      <c r="A130" s="3"/>
      <c r="B130" s="3" t="s">
        <v>33</v>
      </c>
      <c r="C130" s="3"/>
      <c r="D130" s="3"/>
      <c r="E130" s="3"/>
      <c r="F130" s="3"/>
      <c r="G130" s="38"/>
      <c r="H130" s="38"/>
      <c r="I130" s="3"/>
      <c r="J130" s="3"/>
      <c r="K130" s="38" t="s">
        <v>146</v>
      </c>
      <c r="L130" s="38"/>
      <c r="M130" s="38"/>
      <c r="N130" s="3"/>
    </row>
    <row r="131" spans="1:14" ht="21.75" customHeight="1" x14ac:dyDescent="0.25">
      <c r="B131" s="3" t="s">
        <v>91</v>
      </c>
      <c r="C131" s="85" t="s">
        <v>147</v>
      </c>
      <c r="D131" s="85"/>
      <c r="E131" t="s">
        <v>148</v>
      </c>
      <c r="N131" s="3"/>
    </row>
    <row r="133" spans="1:14" x14ac:dyDescent="0.25">
      <c r="B133" s="3" t="s">
        <v>92</v>
      </c>
    </row>
  </sheetData>
  <mergeCells count="339">
    <mergeCell ref="C101:E101"/>
    <mergeCell ref="G101:H101"/>
    <mergeCell ref="I101:J101"/>
    <mergeCell ref="K101:L101"/>
    <mergeCell ref="C115:E115"/>
    <mergeCell ref="G115:H115"/>
    <mergeCell ref="I115:J115"/>
    <mergeCell ref="C114:E114"/>
    <mergeCell ref="G114:H114"/>
    <mergeCell ref="M101:N101"/>
    <mergeCell ref="C121:E121"/>
    <mergeCell ref="G121:H121"/>
    <mergeCell ref="I121:J121"/>
    <mergeCell ref="K121:L121"/>
    <mergeCell ref="K115:L115"/>
    <mergeCell ref="M119:N119"/>
    <mergeCell ref="C120:E120"/>
    <mergeCell ref="G120:H120"/>
    <mergeCell ref="I120:J120"/>
    <mergeCell ref="I123:J123"/>
    <mergeCell ref="K123:L123"/>
    <mergeCell ref="G125:H125"/>
    <mergeCell ref="M121:N121"/>
    <mergeCell ref="C119:E119"/>
    <mergeCell ref="G119:H119"/>
    <mergeCell ref="I119:J119"/>
    <mergeCell ref="K120:L120"/>
    <mergeCell ref="M120:N120"/>
    <mergeCell ref="K119:L119"/>
    <mergeCell ref="C131:D131"/>
    <mergeCell ref="G130:H130"/>
    <mergeCell ref="M123:N123"/>
    <mergeCell ref="C122:E122"/>
    <mergeCell ref="G122:H122"/>
    <mergeCell ref="I122:J122"/>
    <mergeCell ref="K122:L122"/>
    <mergeCell ref="M122:N122"/>
    <mergeCell ref="C123:E123"/>
    <mergeCell ref="G123:H123"/>
    <mergeCell ref="M117:N117"/>
    <mergeCell ref="C118:E118"/>
    <mergeCell ref="G118:H118"/>
    <mergeCell ref="I118:J118"/>
    <mergeCell ref="K118:L118"/>
    <mergeCell ref="M118:N118"/>
    <mergeCell ref="C117:E117"/>
    <mergeCell ref="G117:H117"/>
    <mergeCell ref="I117:J117"/>
    <mergeCell ref="K117:L117"/>
    <mergeCell ref="M115:N115"/>
    <mergeCell ref="C116:E116"/>
    <mergeCell ref="G116:H116"/>
    <mergeCell ref="I116:J116"/>
    <mergeCell ref="K116:L116"/>
    <mergeCell ref="M116:N116"/>
    <mergeCell ref="C110:E110"/>
    <mergeCell ref="G110:H110"/>
    <mergeCell ref="I110:J110"/>
    <mergeCell ref="K110:L110"/>
    <mergeCell ref="M110:N110"/>
    <mergeCell ref="M114:N114"/>
    <mergeCell ref="C111:E111"/>
    <mergeCell ref="I111:J111"/>
    <mergeCell ref="K111:L111"/>
    <mergeCell ref="M111:N111"/>
    <mergeCell ref="I114:J114"/>
    <mergeCell ref="K114:L114"/>
    <mergeCell ref="M109:N109"/>
    <mergeCell ref="M112:N112"/>
    <mergeCell ref="C109:E109"/>
    <mergeCell ref="G109:H109"/>
    <mergeCell ref="I109:J109"/>
    <mergeCell ref="K109:L109"/>
    <mergeCell ref="C112:E112"/>
    <mergeCell ref="G112:H112"/>
    <mergeCell ref="I112:J112"/>
    <mergeCell ref="K112:L112"/>
    <mergeCell ref="G111:H111"/>
    <mergeCell ref="M107:N107"/>
    <mergeCell ref="C108:E108"/>
    <mergeCell ref="G108:H108"/>
    <mergeCell ref="I108:J108"/>
    <mergeCell ref="K108:L108"/>
    <mergeCell ref="M108:N108"/>
    <mergeCell ref="C107:E107"/>
    <mergeCell ref="G107:H107"/>
    <mergeCell ref="I107:J107"/>
    <mergeCell ref="K107:L107"/>
    <mergeCell ref="G106:H106"/>
    <mergeCell ref="I106:J106"/>
    <mergeCell ref="K106:L106"/>
    <mergeCell ref="M106:N106"/>
    <mergeCell ref="C105:E105"/>
    <mergeCell ref="G105:H105"/>
    <mergeCell ref="I105:J105"/>
    <mergeCell ref="K105:L105"/>
    <mergeCell ref="M97:N97"/>
    <mergeCell ref="C98:E98"/>
    <mergeCell ref="G98:H98"/>
    <mergeCell ref="I98:J98"/>
    <mergeCell ref="K98:L98"/>
    <mergeCell ref="M98:N98"/>
    <mergeCell ref="C97:E97"/>
    <mergeCell ref="G97:H97"/>
    <mergeCell ref="I97:J97"/>
    <mergeCell ref="K97:L97"/>
    <mergeCell ref="M100:N100"/>
    <mergeCell ref="C99:E99"/>
    <mergeCell ref="G99:H99"/>
    <mergeCell ref="I99:J99"/>
    <mergeCell ref="K99:L99"/>
    <mergeCell ref="M99:N99"/>
    <mergeCell ref="C100:E100"/>
    <mergeCell ref="G100:H100"/>
    <mergeCell ref="I100:J100"/>
    <mergeCell ref="K100:L100"/>
    <mergeCell ref="M93:N93"/>
    <mergeCell ref="C94:E94"/>
    <mergeCell ref="G94:H94"/>
    <mergeCell ref="I94:J94"/>
    <mergeCell ref="K94:L94"/>
    <mergeCell ref="M94:N94"/>
    <mergeCell ref="C93:E93"/>
    <mergeCell ref="G93:H93"/>
    <mergeCell ref="I93:J93"/>
    <mergeCell ref="K93:L93"/>
    <mergeCell ref="M95:N95"/>
    <mergeCell ref="C96:E96"/>
    <mergeCell ref="G96:H96"/>
    <mergeCell ref="I96:J96"/>
    <mergeCell ref="K96:L96"/>
    <mergeCell ref="M96:N96"/>
    <mergeCell ref="C95:E95"/>
    <mergeCell ref="G95:H95"/>
    <mergeCell ref="I95:J95"/>
    <mergeCell ref="K95:L95"/>
    <mergeCell ref="M91:N91"/>
    <mergeCell ref="C92:E92"/>
    <mergeCell ref="G92:H92"/>
    <mergeCell ref="I92:J92"/>
    <mergeCell ref="K92:L92"/>
    <mergeCell ref="M92:N92"/>
    <mergeCell ref="C91:E91"/>
    <mergeCell ref="G91:H91"/>
    <mergeCell ref="I91:J91"/>
    <mergeCell ref="K91:L91"/>
    <mergeCell ref="M89:N89"/>
    <mergeCell ref="C90:E90"/>
    <mergeCell ref="G90:H90"/>
    <mergeCell ref="I90:J90"/>
    <mergeCell ref="K90:L90"/>
    <mergeCell ref="M90:N90"/>
    <mergeCell ref="C89:E89"/>
    <mergeCell ref="G89:H89"/>
    <mergeCell ref="I89:J89"/>
    <mergeCell ref="K89:L89"/>
    <mergeCell ref="M87:N87"/>
    <mergeCell ref="C88:E88"/>
    <mergeCell ref="G88:H88"/>
    <mergeCell ref="I88:J88"/>
    <mergeCell ref="K88:L88"/>
    <mergeCell ref="M88:N88"/>
    <mergeCell ref="C87:E87"/>
    <mergeCell ref="G87:H87"/>
    <mergeCell ref="I87:J87"/>
    <mergeCell ref="K87:L87"/>
    <mergeCell ref="M85:N85"/>
    <mergeCell ref="C86:E86"/>
    <mergeCell ref="G86:H86"/>
    <mergeCell ref="I86:J86"/>
    <mergeCell ref="K86:L86"/>
    <mergeCell ref="M86:N86"/>
    <mergeCell ref="C85:E85"/>
    <mergeCell ref="G85:H85"/>
    <mergeCell ref="I85:J85"/>
    <mergeCell ref="K85:L85"/>
    <mergeCell ref="C84:E84"/>
    <mergeCell ref="G84:H84"/>
    <mergeCell ref="I84:J84"/>
    <mergeCell ref="K84:L84"/>
    <mergeCell ref="M84:N84"/>
    <mergeCell ref="C83:E83"/>
    <mergeCell ref="G83:H83"/>
    <mergeCell ref="I83:J83"/>
    <mergeCell ref="K83:L83"/>
    <mergeCell ref="C82:E82"/>
    <mergeCell ref="G82:H82"/>
    <mergeCell ref="I82:J82"/>
    <mergeCell ref="K82:L82"/>
    <mergeCell ref="M82:N82"/>
    <mergeCell ref="M83:N83"/>
    <mergeCell ref="C81:E81"/>
    <mergeCell ref="G81:H81"/>
    <mergeCell ref="I81:J81"/>
    <mergeCell ref="K81:L81"/>
    <mergeCell ref="M79:N79"/>
    <mergeCell ref="C80:E80"/>
    <mergeCell ref="G80:H80"/>
    <mergeCell ref="I80:J80"/>
    <mergeCell ref="M81:N81"/>
    <mergeCell ref="K80:L80"/>
    <mergeCell ref="M80:N80"/>
    <mergeCell ref="K79:L79"/>
    <mergeCell ref="I77:J77"/>
    <mergeCell ref="K77:L77"/>
    <mergeCell ref="M77:N77"/>
    <mergeCell ref="C79:E79"/>
    <mergeCell ref="G79:H79"/>
    <mergeCell ref="I79:J79"/>
    <mergeCell ref="C75:E75"/>
    <mergeCell ref="G75:H75"/>
    <mergeCell ref="I75:J75"/>
    <mergeCell ref="C77:E77"/>
    <mergeCell ref="G77:H77"/>
    <mergeCell ref="H59:I59"/>
    <mergeCell ref="J59:K59"/>
    <mergeCell ref="L59:M59"/>
    <mergeCell ref="C57:G57"/>
    <mergeCell ref="H57:I57"/>
    <mergeCell ref="J57:K57"/>
    <mergeCell ref="H63:I63"/>
    <mergeCell ref="J63:K63"/>
    <mergeCell ref="L63:M63"/>
    <mergeCell ref="B63:G63"/>
    <mergeCell ref="H72:I72"/>
    <mergeCell ref="J72:K72"/>
    <mergeCell ref="L72:M72"/>
    <mergeCell ref="B72:G72"/>
    <mergeCell ref="C61:G61"/>
    <mergeCell ref="H61:I61"/>
    <mergeCell ref="J61:K61"/>
    <mergeCell ref="L61:M61"/>
    <mergeCell ref="C62:G62"/>
    <mergeCell ref="H62:I62"/>
    <mergeCell ref="J62:K62"/>
    <mergeCell ref="L62:M62"/>
    <mergeCell ref="B39:N39"/>
    <mergeCell ref="C43:M43"/>
    <mergeCell ref="C44:M44"/>
    <mergeCell ref="B46:M46"/>
    <mergeCell ref="C60:G60"/>
    <mergeCell ref="H60:I60"/>
    <mergeCell ref="J60:K60"/>
    <mergeCell ref="L60:M60"/>
    <mergeCell ref="C53:M53"/>
    <mergeCell ref="C59:G59"/>
    <mergeCell ref="B18:C18"/>
    <mergeCell ref="B19:C19"/>
    <mergeCell ref="B20:C20"/>
    <mergeCell ref="E18:J18"/>
    <mergeCell ref="L18:M18"/>
    <mergeCell ref="C51:M51"/>
    <mergeCell ref="B33:N33"/>
    <mergeCell ref="B34:N34"/>
    <mergeCell ref="B35:N35"/>
    <mergeCell ref="B38:N38"/>
    <mergeCell ref="I9:M9"/>
    <mergeCell ref="I10:M10"/>
    <mergeCell ref="I11:M11"/>
    <mergeCell ref="I12:M12"/>
    <mergeCell ref="C49:M49"/>
    <mergeCell ref="C50:M50"/>
    <mergeCell ref="B23:C23"/>
    <mergeCell ref="B25:M25"/>
    <mergeCell ref="B28:M28"/>
    <mergeCell ref="B36:O36"/>
    <mergeCell ref="C102:E102"/>
    <mergeCell ref="G102:H102"/>
    <mergeCell ref="I102:J102"/>
    <mergeCell ref="K102:L102"/>
    <mergeCell ref="I13:K13"/>
    <mergeCell ref="L13:M13"/>
    <mergeCell ref="A15:M15"/>
    <mergeCell ref="A16:M16"/>
    <mergeCell ref="B21:C21"/>
    <mergeCell ref="B22:C22"/>
    <mergeCell ref="G113:H113"/>
    <mergeCell ref="I113:J113"/>
    <mergeCell ref="K113:L113"/>
    <mergeCell ref="M113:N113"/>
    <mergeCell ref="C103:E103"/>
    <mergeCell ref="G103:H103"/>
    <mergeCell ref="I103:J103"/>
    <mergeCell ref="K103:L103"/>
    <mergeCell ref="M105:N105"/>
    <mergeCell ref="C106:E106"/>
    <mergeCell ref="E19:J19"/>
    <mergeCell ref="L19:M19"/>
    <mergeCell ref="E20:J20"/>
    <mergeCell ref="L20:M20"/>
    <mergeCell ref="M103:N103"/>
    <mergeCell ref="C104:E104"/>
    <mergeCell ref="G104:H104"/>
    <mergeCell ref="I104:J104"/>
    <mergeCell ref="K104:L104"/>
    <mergeCell ref="M104:N104"/>
    <mergeCell ref="L57:M57"/>
    <mergeCell ref="C58:G58"/>
    <mergeCell ref="H58:I58"/>
    <mergeCell ref="J58:K58"/>
    <mergeCell ref="L58:M58"/>
    <mergeCell ref="E21:J21"/>
    <mergeCell ref="L21:M21"/>
    <mergeCell ref="I22:K22"/>
    <mergeCell ref="I23:K23"/>
    <mergeCell ref="C52:M52"/>
    <mergeCell ref="C69:G69"/>
    <mergeCell ref="H69:I69"/>
    <mergeCell ref="J69:K69"/>
    <mergeCell ref="L69:M69"/>
    <mergeCell ref="C68:G68"/>
    <mergeCell ref="H68:I68"/>
    <mergeCell ref="J68:K68"/>
    <mergeCell ref="L68:M68"/>
    <mergeCell ref="C71:G71"/>
    <mergeCell ref="H71:I71"/>
    <mergeCell ref="J71:K71"/>
    <mergeCell ref="L71:M71"/>
    <mergeCell ref="C70:G70"/>
    <mergeCell ref="H70:I70"/>
    <mergeCell ref="J70:K70"/>
    <mergeCell ref="L70:M70"/>
    <mergeCell ref="K75:L75"/>
    <mergeCell ref="M75:N75"/>
    <mergeCell ref="C76:E76"/>
    <mergeCell ref="G76:H76"/>
    <mergeCell ref="I76:J76"/>
    <mergeCell ref="K76:L76"/>
    <mergeCell ref="M76:N76"/>
    <mergeCell ref="M78:N78"/>
    <mergeCell ref="B125:E125"/>
    <mergeCell ref="K125:M125"/>
    <mergeCell ref="K130:M130"/>
    <mergeCell ref="C78:E78"/>
    <mergeCell ref="G78:H78"/>
    <mergeCell ref="I78:J78"/>
    <mergeCell ref="K78:L78"/>
    <mergeCell ref="M102:N102"/>
    <mergeCell ref="C113:E113"/>
  </mergeCells>
  <phoneticPr fontId="0" type="noConversion"/>
  <pageMargins left="0.31496062992125984" right="0.11811023622047245" top="0.74803149606299213" bottom="0.74803149606299213" header="0.31496062992125984" footer="0.31496062992125984"/>
  <pageSetup paperSize="9" scale="75" fitToHeight="4" orientation="landscape" horizontalDpi="180" verticalDpi="180" r:id="rId1"/>
  <rowBreaks count="4" manualBreakCount="4">
    <brk id="33" max="13" man="1"/>
    <brk id="62" max="13" man="1"/>
    <brk id="90" max="13" man="1"/>
    <brk id="11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0611020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2020-09-12T13:38:15Z</dcterms:modified>
</cp:coreProperties>
</file>