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60" windowHeight="11325"/>
  </bookViews>
  <sheets>
    <sheet name="Table 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194" i="1" l="1"/>
  <c r="F193" i="1"/>
  <c r="F192" i="1"/>
  <c r="F111" i="1" l="1"/>
  <c r="F113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4" i="1"/>
  <c r="E116" i="1"/>
  <c r="F116" i="1" s="1"/>
  <c r="F115" i="1"/>
  <c r="E114" i="1"/>
  <c r="F114" i="1" s="1"/>
  <c r="E112" i="1"/>
  <c r="F112" i="1" s="1"/>
  <c r="G177" i="1"/>
  <c r="G149" i="1"/>
  <c r="G131" i="1"/>
  <c r="G130" i="1"/>
  <c r="G129" i="1"/>
  <c r="G121" i="1"/>
  <c r="G122" i="1"/>
  <c r="G123" i="1"/>
  <c r="G124" i="1"/>
  <c r="G125" i="1"/>
  <c r="D116" i="1"/>
  <c r="D114" i="1"/>
  <c r="D112" i="1"/>
</calcChain>
</file>

<file path=xl/sharedStrings.xml><?xml version="1.0" encoding="utf-8"?>
<sst xmlns="http://schemas.openxmlformats.org/spreadsheetml/2006/main" count="200" uniqueCount="170">
  <si>
    <t>Знос</t>
  </si>
  <si>
    <t>Фартух двосторонній ЗІЗ-Р-ФД важкий 0,50</t>
  </si>
  <si>
    <t>Концентратор кисневий. ZY-801</t>
  </si>
  <si>
    <t>Електрокардіограф МИДАС ЕК1Т</t>
  </si>
  <si>
    <t>Ап Аудиогастрограф АГ-1рн-М</t>
  </si>
  <si>
    <t>Спідниця захисна ЗІР-по 0,5 дитяча</t>
  </si>
  <si>
    <t>Гематологічний автомат.аналізатор (автом.) Abacus yunior</t>
  </si>
  <si>
    <t>Аналізатор сечі URI TEX 300</t>
  </si>
  <si>
    <t>Пульсоксиметр</t>
  </si>
  <si>
    <t>Насос інфузійний для дозованого введення лікарських засобів</t>
  </si>
  <si>
    <t xml:space="preserve">Дефибрилятор </t>
  </si>
  <si>
    <t>Електрокардограф Біомед</t>
  </si>
  <si>
    <t>Антибактеріальний розпилювач бокс</t>
  </si>
  <si>
    <t>Інфузійний насос</t>
  </si>
  <si>
    <t xml:space="preserve">Апарат штучної ветил.легень </t>
  </si>
  <si>
    <t>Термостат електричний сухоп.ТС-20</t>
  </si>
  <si>
    <t xml:space="preserve">Стіл реабілітаційний для терапії широкий SR-3B медилайн </t>
  </si>
  <si>
    <t>вертикалізатор Етап Інватех ВО-1 ІНВАТЕх</t>
  </si>
  <si>
    <t xml:space="preserve">Бруси реабілітаційні </t>
  </si>
  <si>
    <t xml:space="preserve">Комплектр укладок турбота </t>
  </si>
  <si>
    <t>Медичний кисневий концентратор АЕ-5</t>
  </si>
  <si>
    <t>Медичний кисневий концентратор АЕ-8</t>
  </si>
  <si>
    <t>Авторефрактометр НАК -7000А</t>
  </si>
  <si>
    <t xml:space="preserve">Лампа щелева </t>
  </si>
  <si>
    <t>Інвентарний (номенклатурни й) номер</t>
  </si>
  <si>
    <t>Первісна (переоцінена) вартість</t>
  </si>
  <si>
    <t>Сума</t>
  </si>
  <si>
    <t>Рік випуску (побудови)</t>
  </si>
  <si>
    <t>за одиницю</t>
  </si>
  <si>
    <t>всього</t>
  </si>
  <si>
    <t>Інгалятор  ОН</t>
  </si>
  <si>
    <t>Гальванізатор Поток 1</t>
  </si>
  <si>
    <t>Гальванізатор.Поток -1</t>
  </si>
  <si>
    <t>УВЧ-30</t>
  </si>
  <si>
    <t>УВЧ</t>
  </si>
  <si>
    <t>Велоаргометр ВЕ-021978</t>
  </si>
  <si>
    <t>Прилад визн.зору</t>
  </si>
  <si>
    <t>Пневмотахометр</t>
  </si>
  <si>
    <t>Комп.Profima</t>
  </si>
  <si>
    <t>Центрифуга ОПН</t>
  </si>
  <si>
    <t>Фотокалориметр КФК-2</t>
  </si>
  <si>
    <t>Фотокалориметр</t>
  </si>
  <si>
    <t>Шкаф сушильний</t>
  </si>
  <si>
    <t>Дистилятор аквад.</t>
  </si>
  <si>
    <t>Дистилятор</t>
  </si>
  <si>
    <t>Мікроскоп загальний</t>
  </si>
  <si>
    <t>Мікроскоп зеркальн.</t>
  </si>
  <si>
    <t>Автоклав</t>
  </si>
  <si>
    <t>Касетниця</t>
  </si>
  <si>
    <t>Скло просвіт.40*40</t>
  </si>
  <si>
    <t>Скло просвіт.35*35</t>
  </si>
  <si>
    <t>Устан.для одерж.аероз</t>
  </si>
  <si>
    <t>Отоскоп г/п</t>
  </si>
  <si>
    <t>Авторефрактометр Humphrey</t>
  </si>
  <si>
    <t>Рефрактометр</t>
  </si>
  <si>
    <t>Інкубатор ІСВ 161</t>
  </si>
  <si>
    <t>Кювез</t>
  </si>
  <si>
    <t>УФО портатат</t>
  </si>
  <si>
    <t>Шведська стінка</t>
  </si>
  <si>
    <t>Устан.ІКА -40</t>
  </si>
  <si>
    <t>Тімнанометр</t>
  </si>
  <si>
    <t>Міні фотометр</t>
  </si>
  <si>
    <t>Пульсоксиметр Палко</t>
  </si>
  <si>
    <t>Насос компр.з каталкою</t>
  </si>
  <si>
    <t>Енцефалограф</t>
  </si>
  <si>
    <t>Тест.окулярний</t>
  </si>
  <si>
    <t>Макулостимулятор</t>
  </si>
  <si>
    <t>Спірограф СпіроСпектр</t>
  </si>
  <si>
    <t>Вага ВД 152 R</t>
  </si>
  <si>
    <t>Еритроциметр ЕКSMA</t>
  </si>
  <si>
    <t>Електрокардіограф</t>
  </si>
  <si>
    <t>Мікроскоп монокулярний</t>
  </si>
  <si>
    <t>Мікроскоп</t>
  </si>
  <si>
    <t>Інгалятор Омрон</t>
  </si>
  <si>
    <t>Монітор ЮМ</t>
  </si>
  <si>
    <t>Центрифуга</t>
  </si>
  <si>
    <t>Рециркулятор повітря</t>
  </si>
  <si>
    <t>Інгалятор Вулкан</t>
  </si>
  <si>
    <t>Аналізатор біохімічний</t>
  </si>
  <si>
    <t>Мікроскоп бінокулярний</t>
  </si>
  <si>
    <t>УВЧ -60 Медтеко</t>
  </si>
  <si>
    <t>Дозатор автомат.2008</t>
  </si>
  <si>
    <t>Аспіратор електричний</t>
  </si>
  <si>
    <t>Відсмоктувач медичний</t>
  </si>
  <si>
    <t>Лобний рефлектометр</t>
  </si>
  <si>
    <t>Налобний освітлювач</t>
  </si>
  <si>
    <t>Електроотсос ОХ 10</t>
  </si>
  <si>
    <t>Комплект ренген діагностики</t>
  </si>
  <si>
    <t>Мікроскоп  Микмед</t>
  </si>
  <si>
    <t>Електростанція</t>
  </si>
  <si>
    <t>Електронні ваги</t>
  </si>
  <si>
    <t>Прилад спец.визн.Алкон</t>
  </si>
  <si>
    <t>Стерил.сухоп ГП-40</t>
  </si>
  <si>
    <t>Прилад ультразв.сканер</t>
  </si>
  <si>
    <t>Інкубатор для немовлят</t>
  </si>
  <si>
    <t>Концентратор кисню New LIFE</t>
  </si>
  <si>
    <t>АРС-упс</t>
  </si>
  <si>
    <t>Система ренгенів/ діагност/ BACCARA</t>
  </si>
  <si>
    <t>Аналізатор білків Turbox</t>
  </si>
  <si>
    <t>Напівавтоматичний біохімічний аналізатор</t>
  </si>
  <si>
    <t>Пульсоксиметр Ютасокси</t>
  </si>
  <si>
    <t>Копір, принтер, сканер</t>
  </si>
  <si>
    <t>Ультразвуковий апарат May Lab</t>
  </si>
  <si>
    <t>Датчик кисню Leoni</t>
  </si>
  <si>
    <t>Датчик багатораз.для дорослих</t>
  </si>
  <si>
    <t>Аналізатор Clover AEC (цукор)</t>
  </si>
  <si>
    <t>Аудіометр діагностичний Simens</t>
  </si>
  <si>
    <t>оптична система фототерапії (гіпер.)</t>
  </si>
  <si>
    <t>Аналізатор  сечі CITOLAB</t>
  </si>
  <si>
    <t>Аналізатор електролітів</t>
  </si>
  <si>
    <t>шкаф жарочний ШЖЕ зн</t>
  </si>
  <si>
    <t>Ваги лабор. Jadever xs- 5510</t>
  </si>
  <si>
    <t>Мікроскоп mikromed</t>
  </si>
  <si>
    <t>Прист.для фототерапев.оброб.із сушкою</t>
  </si>
  <si>
    <t>Кардіологічний датчик</t>
  </si>
  <si>
    <t>Електрокардіограф Мідак</t>
  </si>
  <si>
    <t>Масажер низькочистю(Алімп)</t>
  </si>
  <si>
    <t>Концентратор  кисню</t>
  </si>
  <si>
    <t>Операційна лампа</t>
  </si>
  <si>
    <t>Апарат для магнітотерапії та магнітофорезу Полюс -3</t>
  </si>
  <si>
    <t>Мікроскоп бінокуляр.</t>
  </si>
  <si>
    <t>Електрокардіограф Heart</t>
  </si>
  <si>
    <t>Установка для ручної обр.прояв.рент.плівки</t>
  </si>
  <si>
    <t>Реєстратор добової електрокардіограми за Холтером</t>
  </si>
  <si>
    <t>Монітор пацієнта ЮМ 300-Т-15</t>
  </si>
  <si>
    <t>Концентратор кисневий медичний</t>
  </si>
  <si>
    <t>Ультразвукова мийка УЗМ-005-1</t>
  </si>
  <si>
    <t>опромінювач ртутно- кварцевий УГН-1 в комплкті змінних насадок (тубусів)</t>
  </si>
  <si>
    <t>комплекс електроенцефалографічн ий  нейроком</t>
  </si>
  <si>
    <t>апарат Алімп -1</t>
  </si>
  <si>
    <t>Решітка для перлинної ванни</t>
  </si>
  <si>
    <t>Апарат низько чистотної терапії Радіус -01 ФТ</t>
  </si>
  <si>
    <t>Діатермокоагулятор</t>
  </si>
  <si>
    <t>Опромінюваач ртутно кварц.</t>
  </si>
  <si>
    <t>Фотометр МБА-540</t>
  </si>
  <si>
    <r>
      <rPr>
        <sz val="12"/>
        <rFont val="Times New Roman"/>
        <family val="1"/>
        <charset val="204"/>
      </rPr>
      <t>Апар.для дерсонвалізації Корона
-С</t>
    </r>
  </si>
  <si>
    <t>Монітор пацієнта мультипараметровий brighfield heallthcare osen8000e</t>
  </si>
  <si>
    <t>Монітор пацієнта мультипараметровий brighfield heallthcare osen8000e у складі:модуль капнографія etco2 . Компл.</t>
  </si>
  <si>
    <t xml:space="preserve">Автоматичний аналізатор газів крові </t>
  </si>
  <si>
    <t>Гемоглобінометр</t>
  </si>
  <si>
    <t>Апарат Рота з таблицею</t>
  </si>
  <si>
    <t>Гемоглобінометр Фотометричний</t>
  </si>
  <si>
    <t>Апарат низькочастотної терапії Радіус-01ФТ</t>
  </si>
  <si>
    <t>Гальванізатор Поток -1</t>
  </si>
  <si>
    <t>Апарат ЛОР-3 ультразв</t>
  </si>
  <si>
    <t>Інгалятор ОРК-2 кварц</t>
  </si>
  <si>
    <t>Апарат ЛОР1-3</t>
  </si>
  <si>
    <t>Апарат УФО</t>
  </si>
  <si>
    <t>УФО портативний</t>
  </si>
  <si>
    <t>Апарат Тонус вібромас.</t>
  </si>
  <si>
    <t>Гальванізатор Поток</t>
  </si>
  <si>
    <t>Апарат Ампліпульс</t>
  </si>
  <si>
    <t xml:space="preserve">Лампа кварцева </t>
  </si>
  <si>
    <t>Апарат штучної вентиляції легень Бриз</t>
  </si>
  <si>
    <t xml:space="preserve">Апарат штучної вентиляції легень   </t>
  </si>
  <si>
    <t>Апарат для штучної вентиляції легень</t>
  </si>
  <si>
    <t>Діагностичний спірометр.комплекс</t>
  </si>
  <si>
    <t>Шкаф сухожаровий</t>
  </si>
  <si>
    <t>Стерилізатор повітряний (автоклав)</t>
  </si>
  <si>
    <t>Стерилізатор повітряний ГП 40</t>
  </si>
  <si>
    <t>Реанімаций стіл</t>
  </si>
  <si>
    <t>Опромінювач бактерицидний</t>
  </si>
  <si>
    <t>Апарат фізіотерапевтичний  Барвінок</t>
  </si>
  <si>
    <t>Комплект індивідуального захисту</t>
  </si>
  <si>
    <t>Комплекс діагностичний Сфера</t>
  </si>
  <si>
    <t>Термостат сухожаровий</t>
  </si>
  <si>
    <t>Концентратор кисню</t>
  </si>
  <si>
    <t xml:space="preserve">Найменування </t>
  </si>
  <si>
    <t>К-сть</t>
  </si>
  <si>
    <t>КНП "Ужгородська міська дитяча клінічна лікарня"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</si>
</sst>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"/>
  </numFmts>
  <fonts count="15" x14ac:knownFonts="1">
    <font>
      <sz val="10"/>
      <color rgb="FF000000"/>
      <name val="Times New Roman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2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91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2" fontId="3" fillId="0" borderId="0" xfId="0" applyNumberFormat="1" applyFont="1" applyBorder="1" applyAlignment="1">
      <alignment vertical="center"/>
    </xf>
    <xf numFmtId="2" fontId="3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7" xfId="0" applyNumberFormat="1" applyFont="1" applyFill="1" applyBorder="1" applyAlignment="1">
      <alignment vertical="center"/>
    </xf>
    <xf numFmtId="0" fontId="14" fillId="0" borderId="7" xfId="0" applyNumberFormat="1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2" fontId="2" fillId="0" borderId="7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9" fillId="4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1" fontId="7" fillId="0" borderId="1" xfId="0" applyNumberFormat="1" applyFont="1" applyFill="1" applyBorder="1" applyAlignment="1">
      <alignment vertical="center" shrinkToFit="1"/>
    </xf>
    <xf numFmtId="1" fontId="13" fillId="0" borderId="1" xfId="0" applyNumberFormat="1" applyFont="1" applyFill="1" applyBorder="1" applyAlignment="1">
      <alignment vertical="center" shrinkToFit="1"/>
    </xf>
    <xf numFmtId="1" fontId="7" fillId="0" borderId="2" xfId="0" applyNumberFormat="1" applyFont="1" applyFill="1" applyBorder="1" applyAlignment="1">
      <alignment vertical="center" shrinkToFit="1"/>
    </xf>
    <xf numFmtId="1" fontId="7" fillId="0" borderId="7" xfId="0" applyNumberFormat="1" applyFont="1" applyFill="1" applyBorder="1" applyAlignment="1">
      <alignment vertical="center" shrinkToFit="1"/>
    </xf>
    <xf numFmtId="0" fontId="3" fillId="0" borderId="0" xfId="0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1" fontId="7" fillId="0" borderId="6" xfId="0" applyNumberFormat="1" applyFont="1" applyFill="1" applyBorder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vertical="center" shrinkToFit="1"/>
    </xf>
    <xf numFmtId="0" fontId="2" fillId="0" borderId="7" xfId="0" applyNumberFormat="1" applyFont="1" applyFill="1" applyBorder="1" applyAlignment="1">
      <alignment vertical="center" wrapText="1"/>
    </xf>
    <xf numFmtId="0" fontId="14" fillId="0" borderId="7" xfId="0" applyNumberFormat="1" applyFont="1" applyFill="1" applyBorder="1" applyAlignment="1">
      <alignment vertical="center" wrapText="1"/>
    </xf>
    <xf numFmtId="0" fontId="2" fillId="0" borderId="7" xfId="0" applyNumberFormat="1" applyFont="1" applyBorder="1" applyAlignment="1">
      <alignment vertical="center" wrapText="1"/>
    </xf>
    <xf numFmtId="0" fontId="14" fillId="0" borderId="7" xfId="0" applyNumberFormat="1" applyFont="1" applyBorder="1" applyAlignment="1">
      <alignment vertical="center" wrapText="1"/>
    </xf>
    <xf numFmtId="2" fontId="7" fillId="0" borderId="1" xfId="0" applyNumberFormat="1" applyFont="1" applyFill="1" applyBorder="1" applyAlignment="1">
      <alignment vertical="center" shrinkToFit="1"/>
    </xf>
    <xf numFmtId="0" fontId="13" fillId="0" borderId="0" xfId="0" applyFont="1" applyFill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2" fillId="10" borderId="7" xfId="0" applyFont="1" applyFill="1" applyBorder="1" applyAlignment="1">
      <alignment vertical="center" wrapText="1"/>
    </xf>
    <xf numFmtId="0" fontId="14" fillId="10" borderId="7" xfId="0" applyFont="1" applyFill="1" applyBorder="1" applyAlignment="1">
      <alignment vertical="center" wrapText="1"/>
    </xf>
    <xf numFmtId="2" fontId="13" fillId="0" borderId="1" xfId="0" applyNumberFormat="1" applyFont="1" applyFill="1" applyBorder="1" applyAlignment="1">
      <alignment vertical="center" shrinkToFit="1"/>
    </xf>
    <xf numFmtId="1" fontId="7" fillId="0" borderId="5" xfId="0" applyNumberFormat="1" applyFont="1" applyFill="1" applyBorder="1" applyAlignment="1">
      <alignment vertical="center" shrinkToFit="1"/>
    </xf>
    <xf numFmtId="1" fontId="13" fillId="0" borderId="5" xfId="0" applyNumberFormat="1" applyFont="1" applyFill="1" applyBorder="1" applyAlignment="1">
      <alignment vertical="center" shrinkToFit="1"/>
    </xf>
    <xf numFmtId="1" fontId="2" fillId="0" borderId="7" xfId="0" applyNumberFormat="1" applyFont="1" applyFill="1" applyBorder="1" applyAlignment="1">
      <alignment vertical="center" wrapText="1"/>
    </xf>
    <xf numFmtId="4" fontId="2" fillId="0" borderId="7" xfId="0" applyNumberFormat="1" applyFont="1" applyFill="1" applyBorder="1" applyAlignment="1">
      <alignment vertical="center" wrapText="1"/>
    </xf>
    <xf numFmtId="4" fontId="14" fillId="0" borderId="7" xfId="0" applyNumberFormat="1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/>
    </xf>
    <xf numFmtId="1" fontId="2" fillId="0" borderId="9" xfId="0" applyNumberFormat="1" applyFont="1" applyFill="1" applyBorder="1" applyAlignment="1">
      <alignment vertical="center" wrapText="1"/>
    </xf>
    <xf numFmtId="4" fontId="2" fillId="0" borderId="9" xfId="0" applyNumberFormat="1" applyFont="1" applyFill="1" applyBorder="1" applyAlignment="1">
      <alignment vertical="center" wrapText="1"/>
    </xf>
    <xf numFmtId="4" fontId="14" fillId="0" borderId="9" xfId="0" applyNumberFormat="1" applyFont="1" applyFill="1" applyBorder="1" applyAlignment="1">
      <alignment vertical="center" wrapText="1"/>
    </xf>
    <xf numFmtId="1" fontId="2" fillId="0" borderId="8" xfId="0" applyNumberFormat="1" applyFont="1" applyFill="1" applyBorder="1" applyAlignment="1">
      <alignment vertical="center" wrapText="1"/>
    </xf>
    <xf numFmtId="4" fontId="2" fillId="0" borderId="8" xfId="0" applyNumberFormat="1" applyFont="1" applyFill="1" applyBorder="1" applyAlignment="1">
      <alignment vertical="center" wrapText="1"/>
    </xf>
    <xf numFmtId="4" fontId="14" fillId="0" borderId="8" xfId="0" applyNumberFormat="1" applyFont="1" applyFill="1" applyBorder="1" applyAlignment="1">
      <alignment vertical="center" wrapText="1"/>
    </xf>
    <xf numFmtId="1" fontId="1" fillId="0" borderId="7" xfId="0" applyNumberFormat="1" applyFont="1" applyFill="1" applyBorder="1" applyAlignment="1">
      <alignment vertical="center" wrapText="1"/>
    </xf>
    <xf numFmtId="4" fontId="1" fillId="0" borderId="7" xfId="0" applyNumberFormat="1" applyFont="1" applyFill="1" applyBorder="1" applyAlignment="1">
      <alignment vertical="center" wrapText="1"/>
    </xf>
    <xf numFmtId="4" fontId="12" fillId="0" borderId="7" xfId="0" applyNumberFormat="1" applyFont="1" applyFill="1" applyBorder="1" applyAlignment="1">
      <alignment vertical="center" wrapText="1"/>
    </xf>
    <xf numFmtId="2" fontId="7" fillId="0" borderId="7" xfId="0" applyNumberFormat="1" applyFont="1" applyFill="1" applyBorder="1" applyAlignment="1">
      <alignment vertical="center"/>
    </xf>
    <xf numFmtId="4" fontId="3" fillId="6" borderId="0" xfId="0" applyNumberFormat="1" applyFont="1" applyFill="1" applyBorder="1" applyAlignment="1">
      <alignment vertical="center" wrapText="1"/>
    </xf>
    <xf numFmtId="4" fontId="3" fillId="7" borderId="0" xfId="0" applyNumberFormat="1" applyFont="1" applyFill="1" applyBorder="1" applyAlignment="1">
      <alignment vertical="center" wrapText="1"/>
    </xf>
    <xf numFmtId="4" fontId="3" fillId="2" borderId="0" xfId="0" applyNumberFormat="1" applyFont="1" applyFill="1" applyBorder="1" applyAlignment="1">
      <alignment vertical="center" wrapText="1"/>
    </xf>
    <xf numFmtId="4" fontId="3" fillId="0" borderId="0" xfId="0" applyNumberFormat="1" applyFont="1" applyBorder="1" applyAlignment="1">
      <alignment vertical="center" wrapText="1"/>
    </xf>
    <xf numFmtId="4" fontId="3" fillId="9" borderId="0" xfId="0" applyNumberFormat="1" applyFont="1" applyFill="1" applyBorder="1" applyAlignment="1">
      <alignment vertical="center" wrapText="1"/>
    </xf>
    <xf numFmtId="4" fontId="3" fillId="8" borderId="0" xfId="0" applyNumberFormat="1" applyFont="1" applyFill="1" applyBorder="1" applyAlignment="1">
      <alignment vertical="center" wrapText="1"/>
    </xf>
    <xf numFmtId="4" fontId="10" fillId="9" borderId="0" xfId="0" applyNumberFormat="1" applyFont="1" applyFill="1" applyBorder="1" applyAlignment="1">
      <alignment vertical="center" wrapText="1"/>
    </xf>
    <xf numFmtId="4" fontId="10" fillId="5" borderId="0" xfId="0" applyNumberFormat="1" applyFont="1" applyFill="1" applyBorder="1" applyAlignment="1">
      <alignment vertical="center" wrapText="1"/>
    </xf>
    <xf numFmtId="4" fontId="10" fillId="0" borderId="0" xfId="0" applyNumberFormat="1" applyFont="1" applyBorder="1" applyAlignment="1">
      <alignment vertical="center" wrapText="1"/>
    </xf>
    <xf numFmtId="4" fontId="10" fillId="3" borderId="0" xfId="0" applyNumberFormat="1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1" fontId="13" fillId="0" borderId="6" xfId="0" applyNumberFormat="1" applyFont="1" applyFill="1" applyBorder="1" applyAlignment="1">
      <alignment vertical="center" shrinkToFit="1"/>
    </xf>
    <xf numFmtId="1" fontId="7" fillId="0" borderId="4" xfId="0" applyNumberFormat="1" applyFont="1" applyFill="1" applyBorder="1" applyAlignment="1">
      <alignment vertical="center" shrinkToFit="1"/>
    </xf>
    <xf numFmtId="1" fontId="7" fillId="0" borderId="9" xfId="0" applyNumberFormat="1" applyFont="1" applyFill="1" applyBorder="1" applyAlignment="1">
      <alignment vertical="center" shrinkToFit="1"/>
    </xf>
    <xf numFmtId="0" fontId="12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right" vertical="center"/>
    </xf>
    <xf numFmtId="0" fontId="7" fillId="0" borderId="7" xfId="0" applyFont="1" applyFill="1" applyBorder="1" applyAlignment="1">
      <alignment vertical="center" wrapText="1"/>
    </xf>
    <xf numFmtId="1" fontId="2" fillId="0" borderId="7" xfId="0" applyNumberFormat="1" applyFont="1" applyFill="1" applyBorder="1" applyAlignment="1">
      <alignment horizontal="right" vertical="center" wrapText="1"/>
    </xf>
    <xf numFmtId="4" fontId="2" fillId="0" borderId="7" xfId="0" applyNumberFormat="1" applyFont="1" applyFill="1" applyBorder="1" applyAlignment="1">
      <alignment horizontal="right" vertical="center" wrapText="1"/>
    </xf>
    <xf numFmtId="2" fontId="7" fillId="0" borderId="7" xfId="0" applyNumberFormat="1" applyFont="1" applyFill="1" applyBorder="1"/>
    <xf numFmtId="1" fontId="2" fillId="0" borderId="8" xfId="0" applyNumberFormat="1" applyFont="1" applyFill="1" applyBorder="1" applyAlignment="1">
      <alignment horizontal="right" vertical="center" wrapText="1"/>
    </xf>
    <xf numFmtId="4" fontId="2" fillId="0" borderId="8" xfId="0" applyNumberFormat="1" applyFont="1" applyFill="1" applyBorder="1" applyAlignment="1">
      <alignment horizontal="right" vertical="center" wrapText="1"/>
    </xf>
    <xf numFmtId="2" fontId="7" fillId="0" borderId="8" xfId="0" applyNumberFormat="1" applyFont="1" applyFill="1" applyBorder="1" applyAlignment="1">
      <alignment vertical="center"/>
    </xf>
    <xf numFmtId="0" fontId="7" fillId="0" borderId="1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2228850" cy="0"/>
    <xdr:sp macro="" textlink="">
      <xdr:nvSpPr>
        <xdr:cNvPr id="2" name="Shape 2"/>
        <xdr:cNvSpPr/>
      </xdr:nvSpPr>
      <xdr:spPr>
        <a:xfrm>
          <a:off x="0" y="0"/>
          <a:ext cx="2228850" cy="0"/>
        </a:xfrm>
        <a:custGeom>
          <a:avLst/>
          <a:gdLst/>
          <a:ahLst/>
          <a:cxnLst/>
          <a:rect l="0" t="0" r="0" b="0"/>
          <a:pathLst>
            <a:path w="2228850">
              <a:moveTo>
                <a:pt x="0" y="0"/>
              </a:moveTo>
              <a:lnTo>
                <a:pt x="2228850" y="0"/>
              </a:lnTo>
            </a:path>
          </a:pathLst>
        </a:custGeom>
        <a:ln w="4572">
          <a:solidFill>
            <a:srgbClr val="000000"/>
          </a:solidFill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1086;&#1073;&#1083;&#1072;&#1076;&#1085;&#1072;&#1085;&#1085;&#1103;/&#1079;&#1085;&#1086;&#1089;%202020&#1088;&#1110;&#1082;&#1076;&#1086;&#1073;&#1088;&#1080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14"/>
      <sheetName val="1016"/>
      <sheetName val="Лист3"/>
      <sheetName val="списано"/>
      <sheetName val="1015"/>
      <sheetName val="Лист1"/>
      <sheetName val="Лист2"/>
    </sheetNames>
    <sheetDataSet>
      <sheetData sheetId="0">
        <row r="173">
          <cell r="X173">
            <v>12358</v>
          </cell>
        </row>
        <row r="175">
          <cell r="U175">
            <v>4938</v>
          </cell>
        </row>
        <row r="177">
          <cell r="I177">
            <v>69450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0"/>
  <sheetViews>
    <sheetView tabSelected="1" topLeftCell="A194" zoomScale="90" zoomScaleNormal="90" workbookViewId="0">
      <selection activeCell="N9" sqref="N9"/>
    </sheetView>
  </sheetViews>
  <sheetFormatPr defaultColWidth="9.33203125" defaultRowHeight="12.75" x14ac:dyDescent="0.2"/>
  <cols>
    <col min="1" max="1" width="41.83203125" style="24" customWidth="1"/>
    <col min="2" max="2" width="17.1640625" style="24" customWidth="1"/>
    <col min="3" max="3" width="7" style="24" customWidth="1"/>
    <col min="4" max="4" width="14.1640625" style="24" customWidth="1"/>
    <col min="5" max="5" width="14.83203125" style="24" customWidth="1"/>
    <col min="6" max="7" width="13.83203125" style="24" customWidth="1"/>
    <col min="8" max="8" width="15.1640625" style="24" customWidth="1"/>
    <col min="9" max="9" width="9.33203125" style="24"/>
    <col min="10" max="10" width="11.5" style="24" customWidth="1"/>
    <col min="11" max="11" width="4.5" style="24" customWidth="1"/>
    <col min="12" max="16384" width="9.33203125" style="24"/>
  </cols>
  <sheetData>
    <row r="1" spans="1:10" ht="25.9" customHeight="1" x14ac:dyDescent="0.2">
      <c r="A1" s="90" t="s">
        <v>169</v>
      </c>
      <c r="B1" s="90"/>
      <c r="C1" s="90"/>
      <c r="D1" s="90"/>
      <c r="E1" s="90"/>
    </row>
    <row r="2" spans="1:10" ht="52.15" customHeight="1" x14ac:dyDescent="0.2">
      <c r="A2" s="1" t="s">
        <v>167</v>
      </c>
      <c r="B2" s="76" t="s">
        <v>24</v>
      </c>
      <c r="C2" s="1" t="s">
        <v>168</v>
      </c>
      <c r="D2" s="1" t="s">
        <v>25</v>
      </c>
      <c r="E2" s="1" t="s">
        <v>26</v>
      </c>
      <c r="F2" s="1" t="s">
        <v>0</v>
      </c>
      <c r="G2" s="1" t="s">
        <v>0</v>
      </c>
      <c r="H2" s="1" t="s">
        <v>27</v>
      </c>
    </row>
    <row r="3" spans="1:10" ht="18" customHeight="1" x14ac:dyDescent="0.2">
      <c r="A3" s="1"/>
      <c r="B3" s="76"/>
      <c r="C3" s="1"/>
      <c r="D3" s="1"/>
      <c r="E3" s="1"/>
      <c r="F3" s="1" t="s">
        <v>28</v>
      </c>
      <c r="G3" s="1" t="s">
        <v>29</v>
      </c>
      <c r="H3" s="1"/>
    </row>
    <row r="4" spans="1:10" ht="17.25" customHeight="1" x14ac:dyDescent="0.2">
      <c r="A4" s="72" t="s">
        <v>30</v>
      </c>
      <c r="B4" s="31">
        <v>10470074</v>
      </c>
      <c r="C4" s="31">
        <v>1</v>
      </c>
      <c r="D4" s="31">
        <v>12</v>
      </c>
      <c r="E4" s="73">
        <v>12</v>
      </c>
      <c r="F4" s="31">
        <f>E4/7</f>
        <v>1.7142857142857142</v>
      </c>
      <c r="G4" s="74">
        <v>12</v>
      </c>
      <c r="H4" s="75">
        <v>1985</v>
      </c>
    </row>
    <row r="5" spans="1:10" ht="17.25" customHeight="1" x14ac:dyDescent="0.2">
      <c r="A5" s="77" t="s">
        <v>31</v>
      </c>
      <c r="B5" s="25">
        <v>10470077</v>
      </c>
      <c r="C5" s="25">
        <v>1</v>
      </c>
      <c r="D5" s="25">
        <v>1500</v>
      </c>
      <c r="E5" s="26">
        <v>1500</v>
      </c>
      <c r="F5" s="25">
        <f t="shared" ref="F5:F64" si="0">E5/7</f>
        <v>214.28571428571428</v>
      </c>
      <c r="G5" s="27">
        <v>323.17</v>
      </c>
      <c r="H5" s="28">
        <v>1986</v>
      </c>
    </row>
    <row r="6" spans="1:10" ht="17.25" customHeight="1" x14ac:dyDescent="0.2">
      <c r="A6" s="77" t="s">
        <v>31</v>
      </c>
      <c r="B6" s="25">
        <v>10470073</v>
      </c>
      <c r="C6" s="25">
        <v>1</v>
      </c>
      <c r="D6" s="25">
        <v>1500</v>
      </c>
      <c r="E6" s="26">
        <v>1500</v>
      </c>
      <c r="F6" s="25">
        <f t="shared" si="0"/>
        <v>214.28571428571428</v>
      </c>
      <c r="G6" s="27">
        <v>323.17</v>
      </c>
      <c r="H6" s="28">
        <v>1984</v>
      </c>
      <c r="I6" s="2"/>
      <c r="J6" s="3"/>
    </row>
    <row r="7" spans="1:10" ht="17.25" customHeight="1" x14ac:dyDescent="0.2">
      <c r="A7" s="77" t="s">
        <v>31</v>
      </c>
      <c r="B7" s="25">
        <v>10470072</v>
      </c>
      <c r="C7" s="25">
        <v>1</v>
      </c>
      <c r="D7" s="25">
        <v>1500</v>
      </c>
      <c r="E7" s="26">
        <v>1500</v>
      </c>
      <c r="F7" s="25">
        <f t="shared" si="0"/>
        <v>214.28571428571428</v>
      </c>
      <c r="G7" s="27">
        <v>323.17</v>
      </c>
      <c r="H7" s="28">
        <v>1989</v>
      </c>
      <c r="I7" s="5"/>
      <c r="J7" s="6"/>
    </row>
    <row r="8" spans="1:10" ht="17.25" customHeight="1" x14ac:dyDescent="0.2">
      <c r="A8" s="77" t="s">
        <v>145</v>
      </c>
      <c r="B8" s="25">
        <v>10470150</v>
      </c>
      <c r="C8" s="25">
        <v>1</v>
      </c>
      <c r="D8" s="25">
        <v>2503</v>
      </c>
      <c r="E8" s="26">
        <v>2503</v>
      </c>
      <c r="F8" s="25">
        <f t="shared" si="0"/>
        <v>357.57142857142856</v>
      </c>
      <c r="G8" s="27">
        <v>644.9</v>
      </c>
      <c r="H8" s="28">
        <v>1987</v>
      </c>
      <c r="I8" s="5"/>
      <c r="J8" s="6"/>
    </row>
    <row r="9" spans="1:10" ht="17.25" customHeight="1" x14ac:dyDescent="0.2">
      <c r="A9" s="77" t="s">
        <v>32</v>
      </c>
      <c r="B9" s="25">
        <v>1370155</v>
      </c>
      <c r="C9" s="25">
        <v>1</v>
      </c>
      <c r="D9" s="25">
        <v>1500</v>
      </c>
      <c r="E9" s="26">
        <v>1500</v>
      </c>
      <c r="F9" s="25">
        <f t="shared" si="0"/>
        <v>214.28571428571428</v>
      </c>
      <c r="G9" s="27">
        <v>328.1</v>
      </c>
      <c r="H9" s="28">
        <v>1997</v>
      </c>
      <c r="I9" s="5"/>
      <c r="J9" s="6"/>
    </row>
    <row r="10" spans="1:10" ht="17.25" customHeight="1" x14ac:dyDescent="0.2">
      <c r="A10" s="77" t="s">
        <v>33</v>
      </c>
      <c r="B10" s="25">
        <v>10470071</v>
      </c>
      <c r="C10" s="25">
        <v>1</v>
      </c>
      <c r="D10" s="25">
        <v>4809</v>
      </c>
      <c r="E10" s="26">
        <v>4809</v>
      </c>
      <c r="F10" s="25">
        <f t="shared" si="0"/>
        <v>687</v>
      </c>
      <c r="G10" s="27">
        <v>961.8</v>
      </c>
      <c r="H10" s="28">
        <v>1979</v>
      </c>
      <c r="I10" s="5"/>
      <c r="J10" s="6"/>
    </row>
    <row r="11" spans="1:10" ht="17.25" customHeight="1" x14ac:dyDescent="0.2">
      <c r="A11" s="77" t="s">
        <v>34</v>
      </c>
      <c r="B11" s="25">
        <v>1370099</v>
      </c>
      <c r="C11" s="25">
        <v>1</v>
      </c>
      <c r="D11" s="25">
        <v>5063</v>
      </c>
      <c r="E11" s="26">
        <v>5063</v>
      </c>
      <c r="F11" s="25">
        <f t="shared" si="0"/>
        <v>723.28571428571433</v>
      </c>
      <c r="G11" s="27">
        <v>1062.54</v>
      </c>
      <c r="H11" s="28">
        <v>1992</v>
      </c>
      <c r="I11" s="5"/>
      <c r="J11" s="6"/>
    </row>
    <row r="12" spans="1:10" ht="17.25" customHeight="1" x14ac:dyDescent="0.2">
      <c r="A12" s="77" t="s">
        <v>146</v>
      </c>
      <c r="B12" s="25">
        <v>10470004</v>
      </c>
      <c r="C12" s="25">
        <v>1</v>
      </c>
      <c r="D12" s="25">
        <v>4687</v>
      </c>
      <c r="E12" s="26">
        <v>4687</v>
      </c>
      <c r="F12" s="25">
        <f t="shared" si="0"/>
        <v>669.57142857142856</v>
      </c>
      <c r="G12" s="27">
        <v>1412.04</v>
      </c>
      <c r="H12" s="28">
        <v>1984</v>
      </c>
      <c r="I12" s="6"/>
      <c r="J12" s="6"/>
    </row>
    <row r="13" spans="1:10" ht="17.25" customHeight="1" x14ac:dyDescent="0.2">
      <c r="A13" s="77" t="s">
        <v>147</v>
      </c>
      <c r="B13" s="25">
        <v>1340011</v>
      </c>
      <c r="C13" s="25">
        <v>1</v>
      </c>
      <c r="D13" s="25">
        <v>750</v>
      </c>
      <c r="E13" s="26">
        <v>750</v>
      </c>
      <c r="F13" s="25">
        <f t="shared" si="0"/>
        <v>107.14285714285714</v>
      </c>
      <c r="G13" s="25">
        <v>166.58</v>
      </c>
      <c r="H13" s="31">
        <v>1980</v>
      </c>
      <c r="J13" s="6"/>
    </row>
    <row r="14" spans="1:10" ht="17.25" customHeight="1" x14ac:dyDescent="0.2">
      <c r="A14" s="77" t="s">
        <v>23</v>
      </c>
      <c r="B14" s="25">
        <v>1370089</v>
      </c>
      <c r="C14" s="25">
        <v>1</v>
      </c>
      <c r="D14" s="25">
        <v>2775</v>
      </c>
      <c r="E14" s="26">
        <v>2775</v>
      </c>
      <c r="F14" s="25">
        <f t="shared" si="0"/>
        <v>396.42857142857144</v>
      </c>
      <c r="G14" s="25">
        <v>751.96</v>
      </c>
      <c r="H14" s="25">
        <v>1979</v>
      </c>
      <c r="J14" s="6"/>
    </row>
    <row r="15" spans="1:10" ht="17.25" customHeight="1" x14ac:dyDescent="0.2">
      <c r="A15" s="77" t="s">
        <v>148</v>
      </c>
      <c r="B15" s="25">
        <v>1370156</v>
      </c>
      <c r="C15" s="25">
        <v>1</v>
      </c>
      <c r="D15" s="25">
        <v>4194</v>
      </c>
      <c r="E15" s="26">
        <v>4194</v>
      </c>
      <c r="F15" s="25">
        <f t="shared" si="0"/>
        <v>599.14285714285711</v>
      </c>
      <c r="G15" s="25">
        <v>1011.43</v>
      </c>
      <c r="H15" s="25">
        <v>1983</v>
      </c>
      <c r="J15" s="6"/>
    </row>
    <row r="16" spans="1:10" ht="17.25" customHeight="1" x14ac:dyDescent="0.2">
      <c r="A16" s="77" t="s">
        <v>35</v>
      </c>
      <c r="B16" s="25">
        <v>1370088</v>
      </c>
      <c r="C16" s="25">
        <v>1</v>
      </c>
      <c r="D16" s="25">
        <v>630</v>
      </c>
      <c r="E16" s="26">
        <v>630</v>
      </c>
      <c r="F16" s="25">
        <f t="shared" si="0"/>
        <v>90</v>
      </c>
      <c r="G16" s="25">
        <v>150.85</v>
      </c>
      <c r="H16" s="25">
        <v>1984</v>
      </c>
      <c r="J16" s="6"/>
    </row>
    <row r="17" spans="1:11" ht="17.25" customHeight="1" x14ac:dyDescent="0.2">
      <c r="A17" s="77" t="s">
        <v>149</v>
      </c>
      <c r="B17" s="25">
        <v>1370087</v>
      </c>
      <c r="C17" s="25">
        <v>1</v>
      </c>
      <c r="D17" s="25">
        <v>225</v>
      </c>
      <c r="E17" s="26">
        <v>225</v>
      </c>
      <c r="F17" s="25">
        <f t="shared" si="0"/>
        <v>32.142857142857146</v>
      </c>
      <c r="G17" s="25">
        <v>79.38</v>
      </c>
      <c r="H17" s="25">
        <v>1978</v>
      </c>
      <c r="J17" s="6"/>
      <c r="K17" s="32"/>
    </row>
    <row r="18" spans="1:11" ht="17.25" hidden="1" customHeight="1" x14ac:dyDescent="0.2">
      <c r="A18" s="77"/>
      <c r="B18" s="25"/>
      <c r="C18" s="25"/>
      <c r="D18" s="25"/>
      <c r="E18" s="26"/>
      <c r="F18" s="25">
        <f t="shared" si="0"/>
        <v>0</v>
      </c>
      <c r="G18" s="25"/>
      <c r="H18" s="25"/>
      <c r="J18" s="6"/>
      <c r="K18" s="32"/>
    </row>
    <row r="19" spans="1:11" ht="17.25" hidden="1" customHeight="1" x14ac:dyDescent="0.2">
      <c r="A19" s="77"/>
      <c r="B19" s="33"/>
      <c r="C19" s="25"/>
      <c r="D19" s="25"/>
      <c r="E19" s="26"/>
      <c r="F19" s="25">
        <f t="shared" si="0"/>
        <v>0</v>
      </c>
      <c r="G19" s="25"/>
      <c r="H19" s="25"/>
      <c r="J19" s="6"/>
      <c r="K19" s="32"/>
    </row>
    <row r="20" spans="1:11" ht="17.25" customHeight="1" x14ac:dyDescent="0.2">
      <c r="A20" s="77" t="s">
        <v>150</v>
      </c>
      <c r="B20" s="33">
        <v>1370095</v>
      </c>
      <c r="C20" s="25">
        <v>1</v>
      </c>
      <c r="D20" s="25">
        <v>901</v>
      </c>
      <c r="E20" s="26">
        <v>901</v>
      </c>
      <c r="F20" s="25">
        <f t="shared" si="0"/>
        <v>128.71428571428572</v>
      </c>
      <c r="G20" s="25">
        <v>214.71</v>
      </c>
      <c r="H20" s="25">
        <v>1991</v>
      </c>
      <c r="J20" s="6"/>
      <c r="K20" s="32"/>
    </row>
    <row r="21" spans="1:11" ht="17.25" customHeight="1" x14ac:dyDescent="0.2">
      <c r="A21" s="77" t="s">
        <v>36</v>
      </c>
      <c r="B21" s="25">
        <v>1330005</v>
      </c>
      <c r="C21" s="25">
        <v>1</v>
      </c>
      <c r="D21" s="25">
        <v>5400</v>
      </c>
      <c r="E21" s="26">
        <v>5400</v>
      </c>
      <c r="F21" s="25">
        <f t="shared" si="0"/>
        <v>771.42857142857144</v>
      </c>
      <c r="G21" s="25">
        <v>1127</v>
      </c>
      <c r="H21" s="25">
        <v>1984</v>
      </c>
      <c r="J21" s="6"/>
      <c r="K21" s="32"/>
    </row>
    <row r="22" spans="1:11" ht="20.45" customHeight="1" x14ac:dyDescent="0.2">
      <c r="A22" s="77" t="s">
        <v>151</v>
      </c>
      <c r="B22" s="25">
        <v>10470151</v>
      </c>
      <c r="C22" s="25">
        <v>1</v>
      </c>
      <c r="D22" s="25">
        <v>2550</v>
      </c>
      <c r="E22" s="26">
        <v>2550</v>
      </c>
      <c r="F22" s="25">
        <f t="shared" si="0"/>
        <v>364.28571428571428</v>
      </c>
      <c r="G22" s="25">
        <v>976.58</v>
      </c>
      <c r="H22" s="25">
        <v>1992</v>
      </c>
      <c r="J22" s="6"/>
      <c r="K22" s="32"/>
    </row>
    <row r="23" spans="1:11" ht="17.25" customHeight="1" x14ac:dyDescent="0.2">
      <c r="A23" s="77" t="s">
        <v>37</v>
      </c>
      <c r="B23" s="33">
        <v>1370055</v>
      </c>
      <c r="C23" s="25">
        <v>1</v>
      </c>
      <c r="D23" s="25">
        <v>1125</v>
      </c>
      <c r="E23" s="26">
        <v>1125</v>
      </c>
      <c r="F23" s="25">
        <f t="shared" si="0"/>
        <v>160.71428571428572</v>
      </c>
      <c r="G23" s="25">
        <v>419.88</v>
      </c>
      <c r="H23" s="25">
        <v>1992</v>
      </c>
      <c r="J23" s="6"/>
      <c r="K23" s="32"/>
    </row>
    <row r="24" spans="1:11" ht="17.25" customHeight="1" x14ac:dyDescent="0.2">
      <c r="A24" s="77" t="s">
        <v>38</v>
      </c>
      <c r="B24" s="25">
        <v>1370113</v>
      </c>
      <c r="C24" s="25">
        <v>1</v>
      </c>
      <c r="D24" s="25">
        <v>3000</v>
      </c>
      <c r="E24" s="26">
        <v>3000</v>
      </c>
      <c r="F24" s="25">
        <f t="shared" si="0"/>
        <v>428.57142857142856</v>
      </c>
      <c r="G24" s="25">
        <v>653.33000000000004</v>
      </c>
      <c r="H24" s="25">
        <v>1987</v>
      </c>
      <c r="J24" s="6"/>
      <c r="K24" s="32"/>
    </row>
    <row r="25" spans="1:11" ht="26.1" hidden="1" customHeight="1" x14ac:dyDescent="0.2">
      <c r="A25" s="77"/>
      <c r="B25" s="25"/>
      <c r="C25" s="25"/>
      <c r="D25" s="25"/>
      <c r="E25" s="26"/>
      <c r="F25" s="25">
        <f t="shared" si="0"/>
        <v>0</v>
      </c>
      <c r="G25" s="25"/>
      <c r="H25" s="25">
        <v>1991</v>
      </c>
      <c r="J25" s="6"/>
      <c r="K25" s="32"/>
    </row>
    <row r="26" spans="1:11" ht="17.25" customHeight="1" x14ac:dyDescent="0.2">
      <c r="A26" s="77" t="s">
        <v>39</v>
      </c>
      <c r="B26" s="25">
        <v>1350014</v>
      </c>
      <c r="C26" s="25">
        <v>1</v>
      </c>
      <c r="D26" s="34">
        <v>3000</v>
      </c>
      <c r="E26" s="35">
        <v>3000</v>
      </c>
      <c r="F26" s="25">
        <f t="shared" si="0"/>
        <v>428.57142857142856</v>
      </c>
      <c r="G26" s="25">
        <v>635.33000000000004</v>
      </c>
      <c r="H26" s="25">
        <v>1983</v>
      </c>
      <c r="J26" s="6"/>
      <c r="K26" s="32"/>
    </row>
    <row r="27" spans="1:11" ht="17.25" customHeight="1" x14ac:dyDescent="0.2">
      <c r="A27" s="77" t="s">
        <v>39</v>
      </c>
      <c r="B27" s="25">
        <v>1350010</v>
      </c>
      <c r="C27" s="25">
        <v>1</v>
      </c>
      <c r="D27" s="34">
        <v>3000</v>
      </c>
      <c r="E27" s="35">
        <v>3000</v>
      </c>
      <c r="F27" s="25">
        <f t="shared" si="0"/>
        <v>428.57142857142856</v>
      </c>
      <c r="G27" s="25">
        <v>1225.33</v>
      </c>
      <c r="H27" s="25">
        <v>1986</v>
      </c>
      <c r="J27" s="6"/>
    </row>
    <row r="28" spans="1:11" ht="17.25" customHeight="1" x14ac:dyDescent="0.2">
      <c r="A28" s="77" t="s">
        <v>152</v>
      </c>
      <c r="B28" s="25">
        <v>10450140</v>
      </c>
      <c r="C28" s="25">
        <v>1</v>
      </c>
      <c r="D28" s="34">
        <v>112</v>
      </c>
      <c r="E28" s="35">
        <v>112</v>
      </c>
      <c r="F28" s="25">
        <f t="shared" si="0"/>
        <v>16</v>
      </c>
      <c r="G28" s="25">
        <v>37.799999999999997</v>
      </c>
      <c r="H28" s="25">
        <v>2002</v>
      </c>
      <c r="J28" s="6"/>
    </row>
    <row r="29" spans="1:11" ht="17.25" customHeight="1" x14ac:dyDescent="0.2">
      <c r="A29" s="77" t="s">
        <v>40</v>
      </c>
      <c r="B29" s="25">
        <v>1370134</v>
      </c>
      <c r="C29" s="25">
        <v>1</v>
      </c>
      <c r="D29" s="34">
        <v>2775</v>
      </c>
      <c r="E29" s="35">
        <v>2775</v>
      </c>
      <c r="F29" s="25">
        <f t="shared" si="0"/>
        <v>396.42857142857144</v>
      </c>
      <c r="G29" s="25">
        <v>586.96</v>
      </c>
      <c r="H29" s="25">
        <v>1988</v>
      </c>
      <c r="J29" s="6"/>
    </row>
    <row r="30" spans="1:11" ht="17.25" customHeight="1" x14ac:dyDescent="0.2">
      <c r="A30" s="77" t="s">
        <v>41</v>
      </c>
      <c r="B30" s="25">
        <v>1370135</v>
      </c>
      <c r="C30" s="25">
        <v>1</v>
      </c>
      <c r="D30" s="34">
        <v>2775</v>
      </c>
      <c r="E30" s="35">
        <v>2775</v>
      </c>
      <c r="F30" s="25">
        <f t="shared" si="0"/>
        <v>396.42857142857144</v>
      </c>
      <c r="G30" s="25">
        <v>663.96</v>
      </c>
      <c r="H30" s="25">
        <v>1986</v>
      </c>
      <c r="J30" s="6"/>
    </row>
    <row r="31" spans="1:11" ht="17.25" customHeight="1" x14ac:dyDescent="0.2">
      <c r="A31" s="77" t="s">
        <v>40</v>
      </c>
      <c r="B31" s="25">
        <v>1370133</v>
      </c>
      <c r="C31" s="25">
        <v>1</v>
      </c>
      <c r="D31" s="34">
        <v>2775</v>
      </c>
      <c r="E31" s="35">
        <v>2775</v>
      </c>
      <c r="F31" s="25">
        <f t="shared" si="0"/>
        <v>396.42857142857144</v>
      </c>
      <c r="G31" s="25">
        <v>587.96</v>
      </c>
      <c r="H31" s="25">
        <v>1983</v>
      </c>
      <c r="J31" s="6"/>
    </row>
    <row r="32" spans="1:11" ht="17.25" customHeight="1" x14ac:dyDescent="0.2">
      <c r="A32" s="77" t="s">
        <v>42</v>
      </c>
      <c r="B32" s="25">
        <v>1380025</v>
      </c>
      <c r="C32" s="25">
        <v>1</v>
      </c>
      <c r="D32" s="34">
        <v>3000</v>
      </c>
      <c r="E32" s="35">
        <v>3000</v>
      </c>
      <c r="F32" s="25">
        <f t="shared" si="0"/>
        <v>428.57142857142856</v>
      </c>
      <c r="G32" s="25">
        <v>666.33</v>
      </c>
      <c r="H32" s="25">
        <v>1986</v>
      </c>
      <c r="J32" s="6"/>
    </row>
    <row r="33" spans="1:10" ht="17.25" customHeight="1" x14ac:dyDescent="0.2">
      <c r="A33" s="77" t="s">
        <v>43</v>
      </c>
      <c r="B33" s="25">
        <v>1350005</v>
      </c>
      <c r="C33" s="25">
        <v>1</v>
      </c>
      <c r="D33" s="34">
        <v>1350</v>
      </c>
      <c r="E33" s="35">
        <v>1350</v>
      </c>
      <c r="F33" s="25">
        <f t="shared" si="0"/>
        <v>192.85714285714286</v>
      </c>
      <c r="G33" s="25">
        <v>290.25</v>
      </c>
      <c r="H33" s="25">
        <v>1991</v>
      </c>
      <c r="J33" s="6"/>
    </row>
    <row r="34" spans="1:10" ht="17.25" customHeight="1" x14ac:dyDescent="0.2">
      <c r="A34" s="77" t="s">
        <v>44</v>
      </c>
      <c r="B34" s="25">
        <v>1350008</v>
      </c>
      <c r="C34" s="25">
        <v>1</v>
      </c>
      <c r="D34" s="34">
        <v>1125</v>
      </c>
      <c r="E34" s="35">
        <v>1125</v>
      </c>
      <c r="F34" s="25">
        <f t="shared" si="0"/>
        <v>160.71428571428572</v>
      </c>
      <c r="G34" s="25">
        <v>244.88</v>
      </c>
      <c r="H34" s="25">
        <v>1991</v>
      </c>
      <c r="J34" s="6"/>
    </row>
    <row r="35" spans="1:10" ht="17.25" customHeight="1" x14ac:dyDescent="0.2">
      <c r="A35" s="77" t="s">
        <v>45</v>
      </c>
      <c r="B35" s="25">
        <v>1350246</v>
      </c>
      <c r="C35" s="25">
        <v>1</v>
      </c>
      <c r="D35" s="34">
        <v>825</v>
      </c>
      <c r="E35" s="35">
        <v>825</v>
      </c>
      <c r="F35" s="25">
        <f t="shared" si="0"/>
        <v>117.85714285714286</v>
      </c>
      <c r="G35" s="25">
        <v>825</v>
      </c>
      <c r="H35" s="25">
        <v>2002</v>
      </c>
      <c r="J35" s="6"/>
    </row>
    <row r="36" spans="1:10" ht="17.25" customHeight="1" x14ac:dyDescent="0.2">
      <c r="A36" s="77" t="s">
        <v>46</v>
      </c>
      <c r="B36" s="25">
        <v>1350247</v>
      </c>
      <c r="C36" s="25">
        <v>1</v>
      </c>
      <c r="D36" s="34">
        <v>867</v>
      </c>
      <c r="E36" s="35">
        <v>867</v>
      </c>
      <c r="F36" s="25">
        <f t="shared" si="0"/>
        <v>123.85714285714286</v>
      </c>
      <c r="G36" s="25">
        <v>867</v>
      </c>
      <c r="H36" s="25">
        <v>2002</v>
      </c>
      <c r="J36" s="6"/>
    </row>
    <row r="37" spans="1:10" ht="17.25" customHeight="1" x14ac:dyDescent="0.2">
      <c r="A37" s="77" t="s">
        <v>157</v>
      </c>
      <c r="B37" s="25">
        <v>1380026</v>
      </c>
      <c r="C37" s="25">
        <v>1</v>
      </c>
      <c r="D37" s="34">
        <v>4500</v>
      </c>
      <c r="E37" s="35">
        <v>4500</v>
      </c>
      <c r="F37" s="25">
        <f t="shared" si="0"/>
        <v>642.85714285714289</v>
      </c>
      <c r="G37" s="25">
        <v>954.5</v>
      </c>
      <c r="H37" s="25">
        <v>1984</v>
      </c>
      <c r="J37" s="6"/>
    </row>
    <row r="38" spans="1:10" ht="17.25" customHeight="1" x14ac:dyDescent="0.2">
      <c r="A38" s="77" t="s">
        <v>158</v>
      </c>
      <c r="B38" s="25">
        <v>1350001</v>
      </c>
      <c r="C38" s="25">
        <v>1</v>
      </c>
      <c r="D38" s="34">
        <v>4118</v>
      </c>
      <c r="E38" s="35">
        <v>4118</v>
      </c>
      <c r="F38" s="25">
        <f t="shared" si="0"/>
        <v>588.28571428571433</v>
      </c>
      <c r="G38" s="25">
        <v>920.77</v>
      </c>
      <c r="H38" s="25">
        <v>1988</v>
      </c>
      <c r="J38" s="6"/>
    </row>
    <row r="39" spans="1:10" ht="17.25" customHeight="1" x14ac:dyDescent="0.2">
      <c r="A39" s="77" t="s">
        <v>47</v>
      </c>
      <c r="B39" s="25">
        <v>1350004</v>
      </c>
      <c r="C39" s="25">
        <v>1</v>
      </c>
      <c r="D39" s="34">
        <v>4118</v>
      </c>
      <c r="E39" s="35">
        <v>4118</v>
      </c>
      <c r="F39" s="25">
        <f t="shared" si="0"/>
        <v>588.28571428571433</v>
      </c>
      <c r="G39" s="25">
        <v>920.77</v>
      </c>
      <c r="H39" s="25">
        <v>1988</v>
      </c>
      <c r="J39" s="6"/>
    </row>
    <row r="40" spans="1:10" ht="17.25" customHeight="1" x14ac:dyDescent="0.2">
      <c r="A40" s="77" t="s">
        <v>159</v>
      </c>
      <c r="B40" s="25">
        <v>1350003</v>
      </c>
      <c r="C40" s="25">
        <v>1</v>
      </c>
      <c r="D40" s="34">
        <v>4118</v>
      </c>
      <c r="E40" s="35">
        <v>4118</v>
      </c>
      <c r="F40" s="25">
        <f t="shared" si="0"/>
        <v>588.28571428571433</v>
      </c>
      <c r="G40" s="25">
        <v>922.77</v>
      </c>
      <c r="H40" s="25">
        <v>1988</v>
      </c>
      <c r="J40" s="6"/>
    </row>
    <row r="41" spans="1:10" ht="17.25" customHeight="1" x14ac:dyDescent="0.2">
      <c r="A41" s="77" t="s">
        <v>48</v>
      </c>
      <c r="B41" s="25">
        <v>10470144</v>
      </c>
      <c r="C41" s="25">
        <v>1</v>
      </c>
      <c r="D41" s="34">
        <v>3478</v>
      </c>
      <c r="E41" s="35">
        <v>3478</v>
      </c>
      <c r="F41" s="25">
        <f t="shared" si="0"/>
        <v>496.85714285714283</v>
      </c>
      <c r="G41" s="25">
        <v>825.85</v>
      </c>
      <c r="H41" s="25">
        <v>1992</v>
      </c>
      <c r="J41" s="6"/>
    </row>
    <row r="42" spans="1:10" ht="17.25" customHeight="1" x14ac:dyDescent="0.2">
      <c r="A42" s="77" t="s">
        <v>49</v>
      </c>
      <c r="B42" s="25">
        <v>10470146</v>
      </c>
      <c r="C42" s="25">
        <v>1</v>
      </c>
      <c r="D42" s="34">
        <v>1470</v>
      </c>
      <c r="E42" s="35">
        <v>1470</v>
      </c>
      <c r="F42" s="25">
        <f t="shared" si="0"/>
        <v>210</v>
      </c>
      <c r="G42" s="25">
        <v>315.98</v>
      </c>
      <c r="H42" s="25">
        <v>1992</v>
      </c>
      <c r="J42" s="6"/>
    </row>
    <row r="43" spans="1:10" ht="17.25" customHeight="1" x14ac:dyDescent="0.2">
      <c r="A43" s="77" t="s">
        <v>50</v>
      </c>
      <c r="B43" s="25">
        <v>10470145</v>
      </c>
      <c r="C43" s="25">
        <v>1</v>
      </c>
      <c r="D43" s="34">
        <v>1125</v>
      </c>
      <c r="E43" s="35">
        <v>1125</v>
      </c>
      <c r="F43" s="25">
        <f t="shared" si="0"/>
        <v>160.71428571428572</v>
      </c>
      <c r="G43" s="25">
        <v>262.88</v>
      </c>
      <c r="H43" s="25">
        <v>1992</v>
      </c>
      <c r="J43" s="6"/>
    </row>
    <row r="44" spans="1:10" ht="17.25" customHeight="1" x14ac:dyDescent="0.2">
      <c r="A44" s="77" t="s">
        <v>51</v>
      </c>
      <c r="B44" s="33">
        <v>1370037</v>
      </c>
      <c r="C44" s="25">
        <v>1</v>
      </c>
      <c r="D44" s="34">
        <v>12000</v>
      </c>
      <c r="E44" s="35">
        <v>12000</v>
      </c>
      <c r="F44" s="25">
        <f t="shared" si="0"/>
        <v>1714.2857142857142</v>
      </c>
      <c r="G44" s="25">
        <v>4197.33</v>
      </c>
      <c r="H44" s="25">
        <v>1991</v>
      </c>
      <c r="J44" s="6"/>
    </row>
    <row r="45" spans="1:10" ht="17.25" customHeight="1" x14ac:dyDescent="0.2">
      <c r="A45" s="77" t="s">
        <v>51</v>
      </c>
      <c r="B45" s="33">
        <v>1370038</v>
      </c>
      <c r="C45" s="25">
        <v>1</v>
      </c>
      <c r="D45" s="34">
        <v>12000</v>
      </c>
      <c r="E45" s="35">
        <v>12000</v>
      </c>
      <c r="F45" s="25">
        <f t="shared" si="0"/>
        <v>1714.2857142857142</v>
      </c>
      <c r="G45" s="25">
        <v>4204.33</v>
      </c>
      <c r="H45" s="25">
        <v>1991</v>
      </c>
      <c r="J45" s="6"/>
    </row>
    <row r="46" spans="1:10" ht="17.25" customHeight="1" x14ac:dyDescent="0.2">
      <c r="A46" s="77" t="s">
        <v>52</v>
      </c>
      <c r="B46" s="25">
        <v>1370148</v>
      </c>
      <c r="C46" s="25">
        <v>1</v>
      </c>
      <c r="D46" s="34">
        <v>750</v>
      </c>
      <c r="E46" s="35">
        <v>750</v>
      </c>
      <c r="F46" s="25">
        <f t="shared" si="0"/>
        <v>107.14285714285714</v>
      </c>
      <c r="G46" s="25">
        <v>750</v>
      </c>
      <c r="H46" s="25">
        <v>1997</v>
      </c>
      <c r="J46" s="6"/>
    </row>
    <row r="47" spans="1:10" ht="19.149999999999999" customHeight="1" x14ac:dyDescent="0.2">
      <c r="A47" s="77" t="s">
        <v>53</v>
      </c>
      <c r="B47" s="25">
        <v>1370147</v>
      </c>
      <c r="C47" s="25">
        <v>1</v>
      </c>
      <c r="D47" s="34">
        <v>33675</v>
      </c>
      <c r="E47" s="35">
        <v>33675</v>
      </c>
      <c r="F47" s="25">
        <f t="shared" si="0"/>
        <v>4810.7142857142853</v>
      </c>
      <c r="G47" s="25">
        <v>33675</v>
      </c>
      <c r="H47" s="25">
        <v>1996</v>
      </c>
      <c r="J47" s="6"/>
    </row>
    <row r="48" spans="1:10" ht="17.25" customHeight="1" x14ac:dyDescent="0.2">
      <c r="A48" s="77" t="s">
        <v>54</v>
      </c>
      <c r="B48" s="25">
        <v>1370167</v>
      </c>
      <c r="C48" s="25">
        <v>1</v>
      </c>
      <c r="D48" s="34">
        <v>1013</v>
      </c>
      <c r="E48" s="35">
        <v>1013</v>
      </c>
      <c r="F48" s="25">
        <f t="shared" si="0"/>
        <v>144.71428571428572</v>
      </c>
      <c r="G48" s="25">
        <v>431.79</v>
      </c>
      <c r="H48" s="25">
        <v>1999</v>
      </c>
      <c r="J48" s="6"/>
    </row>
    <row r="49" spans="1:10" ht="17.25" customHeight="1" x14ac:dyDescent="0.2">
      <c r="A49" s="77" t="s">
        <v>55</v>
      </c>
      <c r="B49" s="25">
        <v>1370149</v>
      </c>
      <c r="C49" s="25">
        <v>1</v>
      </c>
      <c r="D49" s="34">
        <v>23140</v>
      </c>
      <c r="E49" s="35">
        <v>23140</v>
      </c>
      <c r="F49" s="25">
        <f t="shared" si="0"/>
        <v>3305.7142857142858</v>
      </c>
      <c r="G49" s="25">
        <v>23006.41</v>
      </c>
      <c r="H49" s="25">
        <v>1998</v>
      </c>
      <c r="J49" s="6"/>
    </row>
    <row r="50" spans="1:10" ht="17.25" customHeight="1" x14ac:dyDescent="0.2">
      <c r="A50" s="77" t="s">
        <v>56</v>
      </c>
      <c r="B50" s="25">
        <v>1370256</v>
      </c>
      <c r="C50" s="25">
        <v>1</v>
      </c>
      <c r="D50" s="34">
        <v>9013</v>
      </c>
      <c r="E50" s="35">
        <v>9013</v>
      </c>
      <c r="F50" s="25">
        <f t="shared" si="0"/>
        <v>1287.5714285714287</v>
      </c>
      <c r="G50" s="25">
        <v>9013</v>
      </c>
      <c r="H50" s="25">
        <v>1999</v>
      </c>
      <c r="J50" s="6"/>
    </row>
    <row r="51" spans="1:10" ht="17.25" customHeight="1" x14ac:dyDescent="0.2">
      <c r="A51" s="77" t="s">
        <v>57</v>
      </c>
      <c r="B51" s="25">
        <v>1370165</v>
      </c>
      <c r="C51" s="25">
        <v>1</v>
      </c>
      <c r="D51" s="34">
        <v>2072</v>
      </c>
      <c r="E51" s="35">
        <v>2072</v>
      </c>
      <c r="F51" s="25">
        <f t="shared" si="0"/>
        <v>296</v>
      </c>
      <c r="G51" s="25">
        <v>883.06</v>
      </c>
      <c r="H51" s="25">
        <v>1999</v>
      </c>
      <c r="J51" s="6"/>
    </row>
    <row r="52" spans="1:10" ht="17.25" customHeight="1" x14ac:dyDescent="0.2">
      <c r="A52" s="77" t="s">
        <v>58</v>
      </c>
      <c r="B52" s="33">
        <v>1380023</v>
      </c>
      <c r="C52" s="25">
        <v>1</v>
      </c>
      <c r="D52" s="34">
        <v>338</v>
      </c>
      <c r="E52" s="35">
        <v>338</v>
      </c>
      <c r="F52" s="25">
        <f t="shared" si="0"/>
        <v>48.285714285714285</v>
      </c>
      <c r="G52" s="25">
        <v>338</v>
      </c>
      <c r="H52" s="25">
        <v>1989</v>
      </c>
      <c r="J52" s="6"/>
    </row>
    <row r="53" spans="1:10" ht="17.25" customHeight="1" x14ac:dyDescent="0.2">
      <c r="A53" s="77" t="s">
        <v>59</v>
      </c>
      <c r="B53" s="25">
        <v>10470163</v>
      </c>
      <c r="C53" s="25">
        <v>1</v>
      </c>
      <c r="D53" s="34">
        <v>7256</v>
      </c>
      <c r="E53" s="35">
        <v>7256</v>
      </c>
      <c r="F53" s="25">
        <f t="shared" si="0"/>
        <v>1036.5714285714287</v>
      </c>
      <c r="G53" s="25">
        <v>3092.54</v>
      </c>
      <c r="H53" s="25">
        <v>1999</v>
      </c>
      <c r="J53" s="6"/>
    </row>
    <row r="54" spans="1:10" ht="17.25" customHeight="1" x14ac:dyDescent="0.2">
      <c r="A54" s="77" t="s">
        <v>60</v>
      </c>
      <c r="B54" s="33">
        <v>1370166</v>
      </c>
      <c r="C54" s="25">
        <v>1</v>
      </c>
      <c r="D54" s="34">
        <v>3037</v>
      </c>
      <c r="E54" s="35">
        <v>3037</v>
      </c>
      <c r="F54" s="25">
        <f t="shared" si="0"/>
        <v>433.85714285714283</v>
      </c>
      <c r="G54" s="25">
        <v>904.96</v>
      </c>
      <c r="H54" s="25">
        <v>1989</v>
      </c>
      <c r="J54" s="6"/>
    </row>
    <row r="55" spans="1:10" ht="17.25" customHeight="1" x14ac:dyDescent="0.2">
      <c r="A55" s="77" t="s">
        <v>160</v>
      </c>
      <c r="B55" s="25">
        <v>1370171</v>
      </c>
      <c r="C55" s="25">
        <v>1</v>
      </c>
      <c r="D55" s="34">
        <v>19640</v>
      </c>
      <c r="E55" s="35">
        <v>19640</v>
      </c>
      <c r="F55" s="25">
        <f t="shared" si="0"/>
        <v>2805.7142857142858</v>
      </c>
      <c r="G55" s="25">
        <v>140319</v>
      </c>
      <c r="H55" s="25">
        <v>1998</v>
      </c>
      <c r="J55" s="6"/>
    </row>
    <row r="56" spans="1:10" ht="17.25" customHeight="1" x14ac:dyDescent="0.2">
      <c r="A56" s="77" t="s">
        <v>140</v>
      </c>
      <c r="B56" s="25">
        <v>1370179</v>
      </c>
      <c r="C56" s="25">
        <v>1</v>
      </c>
      <c r="D56" s="34">
        <v>1814</v>
      </c>
      <c r="E56" s="35">
        <v>1814</v>
      </c>
      <c r="F56" s="25">
        <f t="shared" si="0"/>
        <v>259.14285714285717</v>
      </c>
      <c r="G56" s="25">
        <v>972.89</v>
      </c>
      <c r="H56" s="25">
        <v>2001</v>
      </c>
      <c r="J56" s="6"/>
    </row>
    <row r="57" spans="1:10" ht="17.25" customHeight="1" x14ac:dyDescent="0.2">
      <c r="A57" s="77" t="s">
        <v>61</v>
      </c>
      <c r="B57" s="33">
        <v>1370183</v>
      </c>
      <c r="C57" s="25">
        <v>1</v>
      </c>
      <c r="D57" s="34">
        <v>10924</v>
      </c>
      <c r="E57" s="35">
        <v>10924</v>
      </c>
      <c r="F57" s="25">
        <f t="shared" si="0"/>
        <v>1560.5714285714287</v>
      </c>
      <c r="G57" s="25">
        <v>6078.56</v>
      </c>
      <c r="H57" s="25">
        <v>2002</v>
      </c>
      <c r="J57" s="6"/>
    </row>
    <row r="58" spans="1:10" ht="17.25" customHeight="1" x14ac:dyDescent="0.2">
      <c r="A58" s="77" t="s">
        <v>62</v>
      </c>
      <c r="B58" s="25">
        <v>1370181</v>
      </c>
      <c r="C58" s="25">
        <v>1</v>
      </c>
      <c r="D58" s="34">
        <v>23832</v>
      </c>
      <c r="E58" s="35">
        <v>23832</v>
      </c>
      <c r="F58" s="25">
        <f t="shared" si="0"/>
        <v>3404.5714285714284</v>
      </c>
      <c r="G58" s="25">
        <v>12779.04</v>
      </c>
      <c r="H58" s="25">
        <v>2001</v>
      </c>
      <c r="J58" s="6"/>
    </row>
    <row r="59" spans="1:10" ht="17.25" customHeight="1" x14ac:dyDescent="0.2">
      <c r="A59" s="77" t="s">
        <v>70</v>
      </c>
      <c r="B59" s="25">
        <v>10470200</v>
      </c>
      <c r="C59" s="25">
        <v>1</v>
      </c>
      <c r="D59" s="34">
        <v>2700</v>
      </c>
      <c r="E59" s="35">
        <v>2700</v>
      </c>
      <c r="F59" s="25">
        <f t="shared" si="0"/>
        <v>385.71428571428572</v>
      </c>
      <c r="G59" s="25">
        <v>2700</v>
      </c>
      <c r="H59" s="25">
        <v>2004</v>
      </c>
      <c r="J59" s="6"/>
    </row>
    <row r="60" spans="1:10" ht="19.149999999999999" customHeight="1" x14ac:dyDescent="0.2">
      <c r="A60" s="77" t="s">
        <v>63</v>
      </c>
      <c r="B60" s="26">
        <v>1370260</v>
      </c>
      <c r="C60" s="25">
        <v>1</v>
      </c>
      <c r="D60" s="34">
        <v>6146</v>
      </c>
      <c r="E60" s="35">
        <v>6146</v>
      </c>
      <c r="F60" s="25">
        <f t="shared" si="0"/>
        <v>878</v>
      </c>
      <c r="G60" s="25">
        <v>3419.76</v>
      </c>
      <c r="H60" s="25">
        <v>2002</v>
      </c>
      <c r="J60" s="29"/>
    </row>
    <row r="61" spans="1:10" ht="17.25" customHeight="1" x14ac:dyDescent="0.2">
      <c r="A61" s="77" t="s">
        <v>64</v>
      </c>
      <c r="B61" s="25">
        <v>1370224</v>
      </c>
      <c r="C61" s="25">
        <v>1</v>
      </c>
      <c r="D61" s="34">
        <v>19170</v>
      </c>
      <c r="E61" s="35">
        <v>19170</v>
      </c>
      <c r="F61" s="25">
        <f t="shared" si="0"/>
        <v>2738.5714285714284</v>
      </c>
      <c r="G61" s="25">
        <v>19170</v>
      </c>
      <c r="H61" s="25">
        <v>2003</v>
      </c>
      <c r="J61" s="29"/>
    </row>
    <row r="62" spans="1:10" ht="17.25" customHeight="1" x14ac:dyDescent="0.2">
      <c r="A62" s="77" t="s">
        <v>65</v>
      </c>
      <c r="B62" s="25">
        <v>1370229</v>
      </c>
      <c r="C62" s="25">
        <v>1</v>
      </c>
      <c r="D62" s="34">
        <v>792</v>
      </c>
      <c r="E62" s="35">
        <v>792</v>
      </c>
      <c r="F62" s="25">
        <f t="shared" si="0"/>
        <v>113.14285714285714</v>
      </c>
      <c r="G62" s="25">
        <v>439</v>
      </c>
      <c r="H62" s="25">
        <v>2003</v>
      </c>
      <c r="J62" s="29"/>
    </row>
    <row r="63" spans="1:10" ht="19.899999999999999" customHeight="1" x14ac:dyDescent="0.2">
      <c r="A63" s="77" t="s">
        <v>139</v>
      </c>
      <c r="B63" s="25">
        <v>1370250</v>
      </c>
      <c r="C63" s="25">
        <v>1</v>
      </c>
      <c r="D63" s="34">
        <v>11572</v>
      </c>
      <c r="E63" s="35">
        <v>11572</v>
      </c>
      <c r="F63" s="25">
        <f t="shared" si="0"/>
        <v>1653.1428571428571</v>
      </c>
      <c r="G63" s="25">
        <v>7285.12</v>
      </c>
      <c r="H63" s="25">
        <v>2005</v>
      </c>
      <c r="J63" s="29"/>
    </row>
    <row r="64" spans="1:10" ht="17.25" customHeight="1" x14ac:dyDescent="0.2">
      <c r="A64" s="77" t="s">
        <v>66</v>
      </c>
      <c r="B64" s="25">
        <v>1370262</v>
      </c>
      <c r="C64" s="25">
        <v>1</v>
      </c>
      <c r="D64" s="34">
        <v>1631</v>
      </c>
      <c r="E64" s="35">
        <v>1631</v>
      </c>
      <c r="F64" s="25">
        <f t="shared" si="0"/>
        <v>233</v>
      </c>
      <c r="G64" s="25">
        <v>951.17</v>
      </c>
      <c r="H64" s="25">
        <v>2004</v>
      </c>
      <c r="J64" s="29"/>
    </row>
    <row r="65" spans="1:10" ht="17.25" customHeight="1" x14ac:dyDescent="0.2">
      <c r="A65" s="77" t="s">
        <v>67</v>
      </c>
      <c r="B65" s="25">
        <v>1370264</v>
      </c>
      <c r="C65" s="25">
        <v>1</v>
      </c>
      <c r="D65" s="34">
        <v>6292</v>
      </c>
      <c r="E65" s="35">
        <v>6292</v>
      </c>
      <c r="F65" s="25">
        <f t="shared" ref="F65:F110" si="1">E65/7</f>
        <v>898.85714285714289</v>
      </c>
      <c r="G65" s="25">
        <v>6292</v>
      </c>
      <c r="H65" s="25">
        <v>2004</v>
      </c>
      <c r="J65" s="29"/>
    </row>
    <row r="66" spans="1:10" ht="17.25" customHeight="1" x14ac:dyDescent="0.2">
      <c r="A66" s="77" t="s">
        <v>68</v>
      </c>
      <c r="B66" s="25">
        <v>1330277</v>
      </c>
      <c r="C66" s="25">
        <v>1</v>
      </c>
      <c r="D66" s="34">
        <v>5196</v>
      </c>
      <c r="E66" s="35">
        <v>5196</v>
      </c>
      <c r="F66" s="25">
        <f t="shared" si="1"/>
        <v>742.28571428571433</v>
      </c>
      <c r="G66" s="25">
        <v>3270.95</v>
      </c>
      <c r="H66" s="25">
        <v>2005</v>
      </c>
      <c r="J66" s="29"/>
    </row>
    <row r="67" spans="1:10" ht="17.25" customHeight="1" x14ac:dyDescent="0.2">
      <c r="A67" s="77" t="s">
        <v>68</v>
      </c>
      <c r="B67" s="25">
        <v>1330309</v>
      </c>
      <c r="C67" s="25">
        <v>1</v>
      </c>
      <c r="D67" s="34">
        <v>4708</v>
      </c>
      <c r="E67" s="35">
        <v>4708</v>
      </c>
      <c r="F67" s="25">
        <f t="shared" si="1"/>
        <v>672.57142857142856</v>
      </c>
      <c r="G67" s="25">
        <v>3170.37</v>
      </c>
      <c r="H67" s="25">
        <v>2006</v>
      </c>
      <c r="J67" s="29"/>
    </row>
    <row r="68" spans="1:10" ht="17.25" customHeight="1" x14ac:dyDescent="0.2">
      <c r="A68" s="77" t="s">
        <v>161</v>
      </c>
      <c r="B68" s="25">
        <v>1370278</v>
      </c>
      <c r="C68" s="25">
        <v>1</v>
      </c>
      <c r="D68" s="34">
        <v>6849</v>
      </c>
      <c r="E68" s="35">
        <v>6849</v>
      </c>
      <c r="F68" s="25">
        <f t="shared" si="1"/>
        <v>978.42857142857144</v>
      </c>
      <c r="G68" s="25">
        <v>4311.66</v>
      </c>
      <c r="H68" s="25">
        <v>2005</v>
      </c>
      <c r="J68" s="29"/>
    </row>
    <row r="69" spans="1:10" ht="21" customHeight="1" x14ac:dyDescent="0.2">
      <c r="A69" s="77" t="s">
        <v>69</v>
      </c>
      <c r="B69" s="26">
        <v>1370279</v>
      </c>
      <c r="C69" s="25">
        <v>1</v>
      </c>
      <c r="D69" s="34">
        <v>14453</v>
      </c>
      <c r="E69" s="35">
        <v>14453</v>
      </c>
      <c r="F69" s="25">
        <f t="shared" si="1"/>
        <v>2064.7142857142858</v>
      </c>
      <c r="G69" s="25">
        <v>9098.92</v>
      </c>
      <c r="H69" s="25">
        <v>2005</v>
      </c>
      <c r="J69" s="29"/>
    </row>
    <row r="70" spans="1:10" ht="17.25" customHeight="1" x14ac:dyDescent="0.2">
      <c r="A70" s="77" t="s">
        <v>162</v>
      </c>
      <c r="B70" s="25">
        <v>1370280</v>
      </c>
      <c r="C70" s="25">
        <v>1</v>
      </c>
      <c r="D70" s="34">
        <v>2970</v>
      </c>
      <c r="E70" s="35">
        <v>2970</v>
      </c>
      <c r="F70" s="25">
        <f t="shared" si="1"/>
        <v>424.28571428571428</v>
      </c>
      <c r="G70" s="25">
        <v>2970</v>
      </c>
      <c r="H70" s="25">
        <v>2003</v>
      </c>
      <c r="J70" s="29"/>
    </row>
    <row r="71" spans="1:10" ht="17.25" customHeight="1" x14ac:dyDescent="0.2">
      <c r="A71" s="77" t="s">
        <v>70</v>
      </c>
      <c r="B71" s="25">
        <v>1370281</v>
      </c>
      <c r="C71" s="25">
        <v>1</v>
      </c>
      <c r="D71" s="25">
        <v>5580</v>
      </c>
      <c r="E71" s="26">
        <v>5580</v>
      </c>
      <c r="F71" s="25">
        <f t="shared" si="1"/>
        <v>797.14285714285711</v>
      </c>
      <c r="G71" s="25">
        <v>5580</v>
      </c>
      <c r="H71" s="25">
        <v>2005</v>
      </c>
      <c r="J71" s="29"/>
    </row>
    <row r="72" spans="1:10" ht="17.25" customHeight="1" x14ac:dyDescent="0.2">
      <c r="A72" s="77" t="s">
        <v>41</v>
      </c>
      <c r="B72" s="25">
        <v>1370282</v>
      </c>
      <c r="C72" s="25">
        <v>1</v>
      </c>
      <c r="D72" s="25">
        <v>50234</v>
      </c>
      <c r="E72" s="26">
        <v>50234</v>
      </c>
      <c r="F72" s="25">
        <f t="shared" si="1"/>
        <v>7176.2857142857147</v>
      </c>
      <c r="G72" s="25">
        <v>29293.79</v>
      </c>
      <c r="H72" s="25">
        <v>2004</v>
      </c>
      <c r="J72" s="8"/>
    </row>
    <row r="73" spans="1:10" ht="17.25" customHeight="1" x14ac:dyDescent="0.2">
      <c r="A73" s="77" t="s">
        <v>71</v>
      </c>
      <c r="B73" s="25">
        <v>1370289</v>
      </c>
      <c r="C73" s="25">
        <v>1</v>
      </c>
      <c r="D73" s="34">
        <v>825</v>
      </c>
      <c r="E73" s="35">
        <v>825</v>
      </c>
      <c r="F73" s="25">
        <f t="shared" si="1"/>
        <v>117.85714285714286</v>
      </c>
      <c r="G73" s="25">
        <v>825</v>
      </c>
      <c r="H73" s="25">
        <v>2004</v>
      </c>
      <c r="J73" s="8"/>
    </row>
    <row r="74" spans="1:10" ht="17.25" customHeight="1" x14ac:dyDescent="0.2">
      <c r="A74" s="77" t="s">
        <v>71</v>
      </c>
      <c r="B74" s="25">
        <v>1370290</v>
      </c>
      <c r="C74" s="25">
        <v>1</v>
      </c>
      <c r="D74" s="34">
        <v>825</v>
      </c>
      <c r="E74" s="35">
        <v>825</v>
      </c>
      <c r="F74" s="25">
        <f t="shared" si="1"/>
        <v>117.85714285714286</v>
      </c>
      <c r="G74" s="25">
        <v>825</v>
      </c>
      <c r="H74" s="25">
        <v>2004</v>
      </c>
      <c r="J74" s="8"/>
    </row>
    <row r="75" spans="1:10" ht="17.25" customHeight="1" x14ac:dyDescent="0.2">
      <c r="A75" s="77" t="s">
        <v>163</v>
      </c>
      <c r="B75" s="25">
        <v>10470306</v>
      </c>
      <c r="C75" s="25">
        <v>1</v>
      </c>
      <c r="D75" s="34">
        <v>12216</v>
      </c>
      <c r="E75" s="35">
        <v>12216</v>
      </c>
      <c r="F75" s="25">
        <f t="shared" si="1"/>
        <v>1745.1428571428571</v>
      </c>
      <c r="G75" s="25">
        <v>8225.85</v>
      </c>
      <c r="H75" s="25">
        <v>2006</v>
      </c>
      <c r="J75" s="8"/>
    </row>
    <row r="76" spans="1:10" ht="18.75" customHeight="1" x14ac:dyDescent="0.2">
      <c r="A76" s="77" t="s">
        <v>164</v>
      </c>
      <c r="B76" s="25">
        <v>10470304</v>
      </c>
      <c r="C76" s="25">
        <v>1</v>
      </c>
      <c r="D76" s="34">
        <v>29534</v>
      </c>
      <c r="E76" s="35">
        <v>29534</v>
      </c>
      <c r="F76" s="25">
        <f t="shared" si="1"/>
        <v>4219.1428571428569</v>
      </c>
      <c r="G76" s="25">
        <v>19887.29</v>
      </c>
      <c r="H76" s="25">
        <v>2006</v>
      </c>
      <c r="J76" s="8"/>
    </row>
    <row r="77" spans="1:10" ht="17.25" customHeight="1" x14ac:dyDescent="0.2">
      <c r="A77" s="77" t="s">
        <v>72</v>
      </c>
      <c r="B77" s="25">
        <v>10450300</v>
      </c>
      <c r="C77" s="25">
        <v>1</v>
      </c>
      <c r="D77" s="34">
        <v>825</v>
      </c>
      <c r="E77" s="35">
        <v>825</v>
      </c>
      <c r="F77" s="25">
        <f t="shared" si="1"/>
        <v>117.85714285714286</v>
      </c>
      <c r="G77" s="25">
        <v>825</v>
      </c>
      <c r="H77" s="25">
        <v>2006</v>
      </c>
      <c r="J77" s="29"/>
    </row>
    <row r="78" spans="1:10" ht="17.25" customHeight="1" x14ac:dyDescent="0.2">
      <c r="A78" s="77" t="s">
        <v>73</v>
      </c>
      <c r="B78" s="25">
        <v>10470298</v>
      </c>
      <c r="C78" s="25">
        <v>1</v>
      </c>
      <c r="D78" s="36">
        <v>637</v>
      </c>
      <c r="E78" s="37">
        <v>637</v>
      </c>
      <c r="F78" s="25">
        <f t="shared" si="1"/>
        <v>91</v>
      </c>
      <c r="G78" s="25">
        <v>637</v>
      </c>
      <c r="H78" s="25">
        <v>2005</v>
      </c>
      <c r="J78" s="29"/>
    </row>
    <row r="79" spans="1:10" ht="17.25" customHeight="1" x14ac:dyDescent="0.2">
      <c r="A79" s="77" t="s">
        <v>74</v>
      </c>
      <c r="B79" s="25">
        <v>10470307</v>
      </c>
      <c r="C79" s="25">
        <v>1</v>
      </c>
      <c r="D79" s="36">
        <v>19500</v>
      </c>
      <c r="E79" s="37">
        <v>19500</v>
      </c>
      <c r="F79" s="25">
        <f t="shared" si="1"/>
        <v>2785.7142857142858</v>
      </c>
      <c r="G79" s="25">
        <v>19500</v>
      </c>
      <c r="H79" s="25">
        <v>2005</v>
      </c>
      <c r="J79" s="29"/>
    </row>
    <row r="80" spans="1:10" ht="17.25" customHeight="1" x14ac:dyDescent="0.2">
      <c r="A80" s="77" t="s">
        <v>75</v>
      </c>
      <c r="B80" s="25">
        <v>10470314</v>
      </c>
      <c r="C80" s="25">
        <v>1</v>
      </c>
      <c r="D80" s="34">
        <v>5736</v>
      </c>
      <c r="E80" s="35">
        <v>5736</v>
      </c>
      <c r="F80" s="25">
        <f t="shared" si="1"/>
        <v>819.42857142857144</v>
      </c>
      <c r="G80" s="25">
        <v>3862.25</v>
      </c>
      <c r="H80" s="25">
        <v>2006</v>
      </c>
      <c r="J80" s="29"/>
    </row>
    <row r="81" spans="1:10" ht="19.899999999999999" customHeight="1" x14ac:dyDescent="0.2">
      <c r="A81" s="77" t="s">
        <v>76</v>
      </c>
      <c r="B81" s="25">
        <v>10470316</v>
      </c>
      <c r="C81" s="25">
        <v>1</v>
      </c>
      <c r="D81" s="36">
        <v>3196</v>
      </c>
      <c r="E81" s="37">
        <v>3196</v>
      </c>
      <c r="F81" s="25">
        <f t="shared" si="1"/>
        <v>456.57142857142856</v>
      </c>
      <c r="G81" s="25">
        <v>2325.73</v>
      </c>
      <c r="H81" s="25">
        <v>2007</v>
      </c>
      <c r="J81" s="29"/>
    </row>
    <row r="82" spans="1:10" ht="18.600000000000001" customHeight="1" x14ac:dyDescent="0.2">
      <c r="A82" s="77" t="s">
        <v>77</v>
      </c>
      <c r="B82" s="25">
        <v>10470317</v>
      </c>
      <c r="C82" s="25">
        <v>1</v>
      </c>
      <c r="D82" s="36">
        <v>4499</v>
      </c>
      <c r="E82" s="37">
        <v>4499</v>
      </c>
      <c r="F82" s="25">
        <f t="shared" si="1"/>
        <v>642.71428571428567</v>
      </c>
      <c r="G82" s="25">
        <v>3237.28</v>
      </c>
      <c r="H82" s="25">
        <v>2006</v>
      </c>
      <c r="J82" s="29"/>
    </row>
    <row r="83" spans="1:10" ht="17.25" customHeight="1" x14ac:dyDescent="0.2">
      <c r="A83" s="77" t="s">
        <v>39</v>
      </c>
      <c r="B83" s="25">
        <v>10470318</v>
      </c>
      <c r="C83" s="25">
        <v>1</v>
      </c>
      <c r="D83" s="34">
        <v>7392</v>
      </c>
      <c r="E83" s="35">
        <v>7392</v>
      </c>
      <c r="F83" s="25">
        <f t="shared" si="1"/>
        <v>1056</v>
      </c>
      <c r="G83" s="25">
        <v>4977.57</v>
      </c>
      <c r="H83" s="25">
        <v>2006</v>
      </c>
      <c r="J83" s="29"/>
    </row>
    <row r="84" spans="1:10" ht="17.25" customHeight="1" x14ac:dyDescent="0.2">
      <c r="A84" s="77" t="s">
        <v>39</v>
      </c>
      <c r="B84" s="25">
        <v>10470319</v>
      </c>
      <c r="C84" s="25">
        <v>1</v>
      </c>
      <c r="D84" s="34">
        <v>7392</v>
      </c>
      <c r="E84" s="35">
        <v>7392</v>
      </c>
      <c r="F84" s="25">
        <f t="shared" si="1"/>
        <v>1056</v>
      </c>
      <c r="G84" s="25">
        <v>4977.57</v>
      </c>
      <c r="H84" s="25">
        <v>2006</v>
      </c>
      <c r="J84" s="29"/>
    </row>
    <row r="85" spans="1:10" ht="17.25" customHeight="1" x14ac:dyDescent="0.2">
      <c r="A85" s="77" t="s">
        <v>78</v>
      </c>
      <c r="B85" s="25">
        <v>10470323</v>
      </c>
      <c r="C85" s="25">
        <v>1</v>
      </c>
      <c r="D85" s="34">
        <v>42760</v>
      </c>
      <c r="E85" s="35">
        <v>42760</v>
      </c>
      <c r="F85" s="25">
        <f t="shared" si="1"/>
        <v>6108.5714285714284</v>
      </c>
      <c r="G85" s="25">
        <v>28793.31</v>
      </c>
      <c r="H85" s="25">
        <v>2006</v>
      </c>
      <c r="J85" s="29"/>
    </row>
    <row r="86" spans="1:10" ht="17.25" customHeight="1" x14ac:dyDescent="0.2">
      <c r="A86" s="77" t="s">
        <v>79</v>
      </c>
      <c r="B86" s="25">
        <v>10470322</v>
      </c>
      <c r="C86" s="25">
        <v>1</v>
      </c>
      <c r="D86" s="34">
        <v>1425</v>
      </c>
      <c r="E86" s="35">
        <v>1425</v>
      </c>
      <c r="F86" s="25">
        <f t="shared" si="1"/>
        <v>203.57142857142858</v>
      </c>
      <c r="G86" s="25">
        <v>1425</v>
      </c>
      <c r="H86" s="25">
        <v>2006</v>
      </c>
      <c r="J86" s="29"/>
    </row>
    <row r="87" spans="1:10" ht="17.25" customHeight="1" x14ac:dyDescent="0.2">
      <c r="A87" s="77" t="s">
        <v>80</v>
      </c>
      <c r="B87" s="25">
        <v>10470327</v>
      </c>
      <c r="C87" s="25">
        <v>1</v>
      </c>
      <c r="D87" s="36">
        <v>5625</v>
      </c>
      <c r="E87" s="37">
        <v>5625</v>
      </c>
      <c r="F87" s="25">
        <f t="shared" si="1"/>
        <v>803.57142857142856</v>
      </c>
      <c r="G87" s="25">
        <v>5625</v>
      </c>
      <c r="H87" s="25">
        <v>2006</v>
      </c>
      <c r="J87" s="29"/>
    </row>
    <row r="88" spans="1:10" ht="17.25" customHeight="1" x14ac:dyDescent="0.2">
      <c r="A88" s="77" t="s">
        <v>81</v>
      </c>
      <c r="B88" s="25">
        <v>10470328</v>
      </c>
      <c r="C88" s="25">
        <v>1</v>
      </c>
      <c r="D88" s="36">
        <v>7500</v>
      </c>
      <c r="E88" s="37">
        <v>7500</v>
      </c>
      <c r="F88" s="25">
        <f t="shared" si="1"/>
        <v>1071.4285714285713</v>
      </c>
      <c r="G88" s="25">
        <v>7000.83</v>
      </c>
      <c r="H88" s="25">
        <v>2007</v>
      </c>
      <c r="J88" s="29"/>
    </row>
    <row r="89" spans="1:10" ht="17.25" customHeight="1" x14ac:dyDescent="0.2">
      <c r="A89" s="77" t="s">
        <v>82</v>
      </c>
      <c r="B89" s="25">
        <v>10470329</v>
      </c>
      <c r="C89" s="25">
        <v>1</v>
      </c>
      <c r="D89" s="36">
        <v>19172</v>
      </c>
      <c r="E89" s="37">
        <v>19172</v>
      </c>
      <c r="F89" s="25">
        <f t="shared" si="1"/>
        <v>2738.8571428571427</v>
      </c>
      <c r="G89" s="25">
        <v>13951.58</v>
      </c>
      <c r="H89" s="25">
        <v>2007</v>
      </c>
      <c r="J89" s="29"/>
    </row>
    <row r="90" spans="1:10" ht="17.25" customHeight="1" x14ac:dyDescent="0.2">
      <c r="A90" s="77" t="s">
        <v>83</v>
      </c>
      <c r="B90" s="25">
        <v>10470339</v>
      </c>
      <c r="C90" s="25">
        <v>1</v>
      </c>
      <c r="D90" s="36">
        <v>2976</v>
      </c>
      <c r="E90" s="37">
        <v>2976</v>
      </c>
      <c r="F90" s="25">
        <f t="shared" si="1"/>
        <v>425.14285714285717</v>
      </c>
      <c r="G90" s="25">
        <v>2976</v>
      </c>
      <c r="H90" s="25">
        <v>2007</v>
      </c>
      <c r="J90" s="29"/>
    </row>
    <row r="91" spans="1:10" ht="17.25" customHeight="1" x14ac:dyDescent="0.2">
      <c r="A91" s="77" t="s">
        <v>84</v>
      </c>
      <c r="B91" s="25">
        <v>10470340</v>
      </c>
      <c r="C91" s="25">
        <v>1</v>
      </c>
      <c r="D91" s="36">
        <v>1035</v>
      </c>
      <c r="E91" s="37">
        <v>1035</v>
      </c>
      <c r="F91" s="25">
        <f t="shared" si="1"/>
        <v>147.85714285714286</v>
      </c>
      <c r="G91" s="25">
        <v>753.33</v>
      </c>
      <c r="H91" s="25">
        <v>2007</v>
      </c>
      <c r="J91" s="29"/>
    </row>
    <row r="92" spans="1:10" ht="17.25" customHeight="1" x14ac:dyDescent="0.2">
      <c r="A92" s="77" t="s">
        <v>84</v>
      </c>
      <c r="B92" s="25">
        <v>10470341</v>
      </c>
      <c r="C92" s="25">
        <v>1</v>
      </c>
      <c r="D92" s="36">
        <v>1035</v>
      </c>
      <c r="E92" s="37">
        <v>1035</v>
      </c>
      <c r="F92" s="25">
        <f t="shared" si="1"/>
        <v>147.85714285714286</v>
      </c>
      <c r="G92" s="25">
        <v>753.33</v>
      </c>
      <c r="H92" s="25">
        <v>2007</v>
      </c>
      <c r="J92" s="29"/>
    </row>
    <row r="93" spans="1:10" ht="17.25" customHeight="1" x14ac:dyDescent="0.2">
      <c r="A93" s="77" t="s">
        <v>85</v>
      </c>
      <c r="B93" s="25">
        <v>10470342</v>
      </c>
      <c r="C93" s="25">
        <v>1</v>
      </c>
      <c r="D93" s="36">
        <v>1035</v>
      </c>
      <c r="E93" s="37">
        <v>1035</v>
      </c>
      <c r="F93" s="25">
        <f t="shared" si="1"/>
        <v>147.85714285714286</v>
      </c>
      <c r="G93" s="25">
        <v>753.33</v>
      </c>
      <c r="H93" s="25">
        <v>2007</v>
      </c>
      <c r="J93" s="29"/>
    </row>
    <row r="94" spans="1:10" ht="17.25" customHeight="1" x14ac:dyDescent="0.2">
      <c r="A94" s="77" t="s">
        <v>86</v>
      </c>
      <c r="B94" s="25">
        <v>10470343</v>
      </c>
      <c r="C94" s="25">
        <v>1</v>
      </c>
      <c r="D94" s="36">
        <v>900</v>
      </c>
      <c r="E94" s="37">
        <v>900</v>
      </c>
      <c r="F94" s="25">
        <f t="shared" si="1"/>
        <v>128.57142857142858</v>
      </c>
      <c r="G94" s="25">
        <v>900</v>
      </c>
      <c r="H94" s="25">
        <v>2007</v>
      </c>
      <c r="J94" s="29"/>
    </row>
    <row r="95" spans="1:10" ht="18.600000000000001" customHeight="1" x14ac:dyDescent="0.2">
      <c r="A95" s="77" t="s">
        <v>87</v>
      </c>
      <c r="B95" s="25">
        <v>10470344</v>
      </c>
      <c r="C95" s="25">
        <v>1</v>
      </c>
      <c r="D95" s="36">
        <v>496551</v>
      </c>
      <c r="E95" s="37">
        <v>496551</v>
      </c>
      <c r="F95" s="25">
        <f t="shared" si="1"/>
        <v>70935.857142857145</v>
      </c>
      <c r="G95" s="25">
        <v>404294.68</v>
      </c>
      <c r="H95" s="25">
        <v>2008</v>
      </c>
      <c r="J95" s="29"/>
    </row>
    <row r="96" spans="1:10" ht="17.25" customHeight="1" x14ac:dyDescent="0.2">
      <c r="A96" s="77" t="s">
        <v>88</v>
      </c>
      <c r="B96" s="25">
        <v>10470346</v>
      </c>
      <c r="C96" s="25">
        <v>1</v>
      </c>
      <c r="D96" s="34">
        <v>1875</v>
      </c>
      <c r="E96" s="35">
        <v>1875</v>
      </c>
      <c r="F96" s="25">
        <f t="shared" si="1"/>
        <v>267.85714285714283</v>
      </c>
      <c r="G96" s="25">
        <v>1875</v>
      </c>
      <c r="H96" s="25">
        <v>2007</v>
      </c>
      <c r="J96" s="29"/>
    </row>
    <row r="97" spans="1:10" ht="17.25" customHeight="1" x14ac:dyDescent="0.2">
      <c r="A97" s="77" t="s">
        <v>165</v>
      </c>
      <c r="B97" s="25">
        <v>10470347</v>
      </c>
      <c r="C97" s="25">
        <v>1</v>
      </c>
      <c r="D97" s="34">
        <v>3562</v>
      </c>
      <c r="E97" s="35">
        <v>3562</v>
      </c>
      <c r="F97" s="25">
        <f t="shared" si="1"/>
        <v>508.85714285714283</v>
      </c>
      <c r="G97" s="25">
        <v>3562</v>
      </c>
      <c r="H97" s="25">
        <v>2007</v>
      </c>
      <c r="J97" s="29"/>
    </row>
    <row r="98" spans="1:10" ht="17.25" customHeight="1" x14ac:dyDescent="0.2">
      <c r="A98" s="77" t="s">
        <v>79</v>
      </c>
      <c r="B98" s="25">
        <v>10470351</v>
      </c>
      <c r="C98" s="25">
        <v>1</v>
      </c>
      <c r="D98" s="34">
        <v>1425</v>
      </c>
      <c r="E98" s="35">
        <v>1425</v>
      </c>
      <c r="F98" s="25">
        <f t="shared" si="1"/>
        <v>203.57142857142858</v>
      </c>
      <c r="G98" s="25">
        <v>1425</v>
      </c>
      <c r="H98" s="25">
        <v>2007</v>
      </c>
      <c r="J98" s="29"/>
    </row>
    <row r="99" spans="1:10" ht="17.25" customHeight="1" x14ac:dyDescent="0.2">
      <c r="A99" s="77" t="s">
        <v>89</v>
      </c>
      <c r="B99" s="25">
        <v>10410353</v>
      </c>
      <c r="C99" s="25">
        <v>1</v>
      </c>
      <c r="D99" s="34">
        <v>3000</v>
      </c>
      <c r="E99" s="35">
        <v>3000</v>
      </c>
      <c r="F99" s="25">
        <f t="shared" si="1"/>
        <v>428.57142857142856</v>
      </c>
      <c r="G99" s="25">
        <v>3000</v>
      </c>
      <c r="H99" s="25">
        <v>2008</v>
      </c>
      <c r="J99" s="29"/>
    </row>
    <row r="100" spans="1:10" ht="25.7" customHeight="1" x14ac:dyDescent="0.2">
      <c r="A100" s="77" t="s">
        <v>90</v>
      </c>
      <c r="B100" s="25">
        <v>10470352</v>
      </c>
      <c r="C100" s="25">
        <v>1</v>
      </c>
      <c r="D100" s="34">
        <v>5887</v>
      </c>
      <c r="E100" s="35">
        <v>5887</v>
      </c>
      <c r="F100" s="25">
        <f t="shared" si="1"/>
        <v>841</v>
      </c>
      <c r="G100" s="25">
        <v>4793.38</v>
      </c>
      <c r="H100" s="25">
        <v>2008</v>
      </c>
      <c r="J100" s="29"/>
    </row>
    <row r="101" spans="1:10" ht="17.25" customHeight="1" x14ac:dyDescent="0.2">
      <c r="A101" s="77" t="s">
        <v>70</v>
      </c>
      <c r="B101" s="25">
        <v>10470354</v>
      </c>
      <c r="C101" s="25">
        <v>1</v>
      </c>
      <c r="D101" s="34">
        <v>4380</v>
      </c>
      <c r="E101" s="35">
        <v>4380</v>
      </c>
      <c r="F101" s="25">
        <f t="shared" si="1"/>
        <v>625.71428571428567</v>
      </c>
      <c r="G101" s="25">
        <v>4380</v>
      </c>
      <c r="H101" s="25">
        <v>2008</v>
      </c>
      <c r="J101" s="29"/>
    </row>
    <row r="102" spans="1:10" ht="26.1" customHeight="1" x14ac:dyDescent="0.2">
      <c r="A102" s="77" t="s">
        <v>91</v>
      </c>
      <c r="B102" s="26">
        <v>10470355</v>
      </c>
      <c r="C102" s="25">
        <v>1</v>
      </c>
      <c r="D102" s="34">
        <v>2878</v>
      </c>
      <c r="E102" s="35">
        <v>2878</v>
      </c>
      <c r="F102" s="25">
        <f t="shared" si="1"/>
        <v>411.14285714285717</v>
      </c>
      <c r="G102" s="25">
        <v>2346.19</v>
      </c>
      <c r="H102" s="25">
        <v>2008</v>
      </c>
      <c r="J102" s="29"/>
    </row>
    <row r="103" spans="1:10" ht="17.25" customHeight="1" x14ac:dyDescent="0.2">
      <c r="A103" s="77" t="s">
        <v>92</v>
      </c>
      <c r="B103" s="25">
        <v>10470349</v>
      </c>
      <c r="C103" s="25">
        <v>1</v>
      </c>
      <c r="D103" s="34">
        <v>3000</v>
      </c>
      <c r="E103" s="35">
        <v>3000</v>
      </c>
      <c r="F103" s="25">
        <f t="shared" si="1"/>
        <v>428.57142857142856</v>
      </c>
      <c r="G103" s="25">
        <v>3000</v>
      </c>
      <c r="H103" s="25">
        <v>2006</v>
      </c>
      <c r="J103" s="29"/>
    </row>
    <row r="104" spans="1:10" ht="25.7" customHeight="1" x14ac:dyDescent="0.2">
      <c r="A104" s="77" t="s">
        <v>93</v>
      </c>
      <c r="B104" s="25">
        <v>10470357</v>
      </c>
      <c r="C104" s="25">
        <v>1</v>
      </c>
      <c r="D104" s="34">
        <v>328074</v>
      </c>
      <c r="E104" s="35">
        <v>328074</v>
      </c>
      <c r="F104" s="25">
        <f t="shared" si="1"/>
        <v>46867.714285714283</v>
      </c>
      <c r="G104" s="25">
        <v>267119.7</v>
      </c>
      <c r="H104" s="25">
        <v>2008</v>
      </c>
      <c r="J104" s="8"/>
    </row>
    <row r="105" spans="1:10" ht="17.25" customHeight="1" x14ac:dyDescent="0.2">
      <c r="A105" s="77" t="s">
        <v>166</v>
      </c>
      <c r="B105" s="25">
        <v>10470358</v>
      </c>
      <c r="C105" s="25">
        <v>1</v>
      </c>
      <c r="D105" s="34">
        <v>28365</v>
      </c>
      <c r="E105" s="35">
        <v>28365</v>
      </c>
      <c r="F105" s="25">
        <f t="shared" si="1"/>
        <v>4052.1428571428573</v>
      </c>
      <c r="G105" s="25">
        <v>28365</v>
      </c>
      <c r="H105" s="25">
        <v>2008</v>
      </c>
      <c r="J105" s="29"/>
    </row>
    <row r="106" spans="1:10" ht="17.25" customHeight="1" x14ac:dyDescent="0.2">
      <c r="A106" s="77" t="s">
        <v>94</v>
      </c>
      <c r="B106" s="25">
        <v>10470360</v>
      </c>
      <c r="C106" s="25">
        <v>1</v>
      </c>
      <c r="D106" s="34">
        <v>3116</v>
      </c>
      <c r="E106" s="35">
        <v>3116</v>
      </c>
      <c r="F106" s="25">
        <f t="shared" si="1"/>
        <v>445.14285714285717</v>
      </c>
      <c r="G106" s="38">
        <v>2960.24</v>
      </c>
      <c r="H106" s="25">
        <v>2009</v>
      </c>
      <c r="J106" s="29"/>
    </row>
    <row r="107" spans="1:10" ht="19.899999999999999" customHeight="1" x14ac:dyDescent="0.2">
      <c r="A107" s="77" t="s">
        <v>153</v>
      </c>
      <c r="B107" s="25">
        <v>10470362</v>
      </c>
      <c r="C107" s="25">
        <v>1</v>
      </c>
      <c r="D107" s="34">
        <v>120869</v>
      </c>
      <c r="E107" s="35">
        <v>120869</v>
      </c>
      <c r="F107" s="25">
        <f t="shared" si="1"/>
        <v>17267</v>
      </c>
      <c r="G107" s="38">
        <v>98412.44</v>
      </c>
      <c r="H107" s="25">
        <v>2008</v>
      </c>
      <c r="J107" s="29"/>
    </row>
    <row r="108" spans="1:10" ht="19.899999999999999" customHeight="1" x14ac:dyDescent="0.2">
      <c r="A108" s="77" t="s">
        <v>141</v>
      </c>
      <c r="B108" s="25">
        <v>10470367</v>
      </c>
      <c r="C108" s="25">
        <v>1</v>
      </c>
      <c r="D108" s="34">
        <v>8067</v>
      </c>
      <c r="E108" s="35">
        <v>8067</v>
      </c>
      <c r="F108" s="25">
        <f t="shared" si="1"/>
        <v>1152.4285714285713</v>
      </c>
      <c r="G108" s="25">
        <v>7662.7</v>
      </c>
      <c r="H108" s="25">
        <v>2009</v>
      </c>
      <c r="J108" s="29"/>
    </row>
    <row r="109" spans="1:10" ht="17.25" customHeight="1" x14ac:dyDescent="0.2">
      <c r="A109" s="77" t="s">
        <v>70</v>
      </c>
      <c r="B109" s="33">
        <v>1370091</v>
      </c>
      <c r="C109" s="25">
        <v>1</v>
      </c>
      <c r="D109" s="36">
        <v>13024</v>
      </c>
      <c r="E109" s="37">
        <v>13024</v>
      </c>
      <c r="F109" s="25">
        <f t="shared" si="1"/>
        <v>1860.5714285714287</v>
      </c>
      <c r="G109" s="38">
        <v>10604.39</v>
      </c>
      <c r="H109" s="25">
        <v>2008</v>
      </c>
      <c r="J109" s="29"/>
    </row>
    <row r="110" spans="1:10" ht="17.25" customHeight="1" x14ac:dyDescent="0.2">
      <c r="A110" s="77" t="s">
        <v>8</v>
      </c>
      <c r="B110" s="25">
        <v>10470369</v>
      </c>
      <c r="C110" s="25">
        <v>1</v>
      </c>
      <c r="D110" s="36">
        <v>11428</v>
      </c>
      <c r="E110" s="37">
        <v>11428</v>
      </c>
      <c r="F110" s="25">
        <f t="shared" si="1"/>
        <v>1632.5714285714287</v>
      </c>
      <c r="G110" s="38">
        <v>10855.44</v>
      </c>
      <c r="H110" s="25">
        <v>2009</v>
      </c>
      <c r="J110" s="29"/>
    </row>
    <row r="111" spans="1:10" ht="19.899999999999999" customHeight="1" x14ac:dyDescent="0.2">
      <c r="A111" s="77" t="s">
        <v>154</v>
      </c>
      <c r="B111" s="25">
        <v>10470370</v>
      </c>
      <c r="C111" s="25">
        <v>1</v>
      </c>
      <c r="D111" s="34">
        <v>207277</v>
      </c>
      <c r="E111" s="35">
        <v>207277</v>
      </c>
      <c r="F111" s="25">
        <f>E111/7</f>
        <v>29611</v>
      </c>
      <c r="G111" s="25">
        <v>162722.09</v>
      </c>
      <c r="H111" s="25">
        <v>2008</v>
      </c>
      <c r="J111" s="29"/>
    </row>
    <row r="112" spans="1:10" ht="18.600000000000001" customHeight="1" x14ac:dyDescent="0.2">
      <c r="A112" s="77" t="s">
        <v>95</v>
      </c>
      <c r="B112" s="25">
        <v>10470374</v>
      </c>
      <c r="C112" s="25">
        <v>1</v>
      </c>
      <c r="D112" s="10">
        <f>'[1]1014'!$X$173</f>
        <v>12358</v>
      </c>
      <c r="E112" s="11">
        <f>'[1]1014'!$X$173</f>
        <v>12358</v>
      </c>
      <c r="F112" s="25">
        <f t="shared" ref="F112:F173" si="2">E112/7</f>
        <v>1765.4285714285713</v>
      </c>
      <c r="G112" s="38">
        <v>12358</v>
      </c>
      <c r="H112" s="25">
        <v>2009</v>
      </c>
      <c r="J112" s="29"/>
    </row>
    <row r="113" spans="1:10" ht="24" customHeight="1" x14ac:dyDescent="0.2">
      <c r="A113" s="77" t="s">
        <v>155</v>
      </c>
      <c r="B113" s="25">
        <v>10470371</v>
      </c>
      <c r="C113" s="25">
        <v>1</v>
      </c>
      <c r="D113" s="25">
        <v>316516</v>
      </c>
      <c r="E113" s="26">
        <v>316516</v>
      </c>
      <c r="F113" s="25">
        <f t="shared" si="2"/>
        <v>45216.571428571428</v>
      </c>
      <c r="G113" s="38">
        <v>316516</v>
      </c>
      <c r="H113" s="25">
        <v>2011</v>
      </c>
      <c r="J113" s="29"/>
    </row>
    <row r="114" spans="1:10" ht="17.25" customHeight="1" x14ac:dyDescent="0.2">
      <c r="A114" s="77" t="s">
        <v>96</v>
      </c>
      <c r="B114" s="25">
        <v>10470375</v>
      </c>
      <c r="C114" s="25">
        <v>1</v>
      </c>
      <c r="D114" s="20">
        <f>'[1]1014'!$U$175</f>
        <v>4938</v>
      </c>
      <c r="E114" s="39">
        <f>'[1]1014'!$U$175</f>
        <v>4938</v>
      </c>
      <c r="F114" s="25">
        <f t="shared" si="2"/>
        <v>705.42857142857144</v>
      </c>
      <c r="G114" s="38">
        <v>4938</v>
      </c>
      <c r="H114" s="25">
        <v>2004</v>
      </c>
      <c r="J114" s="29"/>
    </row>
    <row r="115" spans="1:10" ht="22.9" customHeight="1" x14ac:dyDescent="0.2">
      <c r="A115" s="77" t="s">
        <v>97</v>
      </c>
      <c r="B115" s="25">
        <v>10470378</v>
      </c>
      <c r="C115" s="25">
        <v>1</v>
      </c>
      <c r="D115" s="10">
        <v>1496000</v>
      </c>
      <c r="E115" s="11">
        <v>1496000</v>
      </c>
      <c r="F115" s="25">
        <f t="shared" si="2"/>
        <v>213714.28571428571</v>
      </c>
      <c r="G115" s="38">
        <v>1496000</v>
      </c>
      <c r="H115" s="25">
        <v>2010</v>
      </c>
      <c r="J115" s="29"/>
    </row>
    <row r="116" spans="1:10" ht="17.25" customHeight="1" x14ac:dyDescent="0.2">
      <c r="A116" s="77" t="s">
        <v>98</v>
      </c>
      <c r="B116" s="25">
        <v>10450032</v>
      </c>
      <c r="C116" s="25">
        <v>1</v>
      </c>
      <c r="D116" s="20">
        <f>'[1]1014'!$I$177</f>
        <v>69450</v>
      </c>
      <c r="E116" s="39">
        <f>'[1]1014'!$I$177</f>
        <v>69450</v>
      </c>
      <c r="F116" s="25">
        <f t="shared" si="2"/>
        <v>9921.4285714285706</v>
      </c>
      <c r="G116" s="38">
        <v>50930.8</v>
      </c>
      <c r="H116" s="25">
        <v>2012</v>
      </c>
      <c r="J116" s="29"/>
    </row>
    <row r="117" spans="1:10" ht="33.75" customHeight="1" x14ac:dyDescent="0.2">
      <c r="A117" s="77" t="s">
        <v>99</v>
      </c>
      <c r="B117" s="25">
        <v>10450031</v>
      </c>
      <c r="C117" s="25">
        <v>1</v>
      </c>
      <c r="D117" s="40">
        <v>21578</v>
      </c>
      <c r="E117" s="41">
        <v>21578</v>
      </c>
      <c r="F117" s="25">
        <f t="shared" si="2"/>
        <v>3082.5714285714284</v>
      </c>
      <c r="G117" s="38">
        <v>21578</v>
      </c>
      <c r="H117" s="25">
        <v>2012</v>
      </c>
      <c r="J117" s="29"/>
    </row>
    <row r="118" spans="1:10" ht="17.25" customHeight="1" x14ac:dyDescent="0.2">
      <c r="A118" s="77" t="s">
        <v>100</v>
      </c>
      <c r="B118" s="25">
        <v>10470381</v>
      </c>
      <c r="C118" s="25">
        <v>1</v>
      </c>
      <c r="D118" s="40">
        <v>14000</v>
      </c>
      <c r="E118" s="41">
        <v>14000</v>
      </c>
      <c r="F118" s="25">
        <f t="shared" si="2"/>
        <v>2000</v>
      </c>
      <c r="G118" s="38">
        <v>14000</v>
      </c>
      <c r="H118" s="25">
        <v>2012</v>
      </c>
      <c r="J118" s="29"/>
    </row>
    <row r="119" spans="1:10" ht="17.25" customHeight="1" x14ac:dyDescent="0.2">
      <c r="A119" s="77" t="s">
        <v>101</v>
      </c>
      <c r="B119" s="25">
        <v>10480001</v>
      </c>
      <c r="C119" s="25">
        <v>1</v>
      </c>
      <c r="D119" s="40">
        <v>4845</v>
      </c>
      <c r="E119" s="41">
        <v>4845</v>
      </c>
      <c r="F119" s="25">
        <f t="shared" si="2"/>
        <v>692.14285714285711</v>
      </c>
      <c r="G119" s="38">
        <v>4885</v>
      </c>
      <c r="H119" s="25">
        <v>2012</v>
      </c>
      <c r="J119" s="29"/>
    </row>
    <row r="120" spans="1:10" ht="19.899999999999999" customHeight="1" x14ac:dyDescent="0.2">
      <c r="A120" s="77" t="s">
        <v>102</v>
      </c>
      <c r="B120" s="25">
        <v>10470380</v>
      </c>
      <c r="C120" s="25">
        <v>1</v>
      </c>
      <c r="D120" s="12">
        <v>432000</v>
      </c>
      <c r="E120" s="13">
        <v>432000</v>
      </c>
      <c r="F120" s="25">
        <f t="shared" si="2"/>
        <v>61714.285714285717</v>
      </c>
      <c r="G120" s="38">
        <v>388800</v>
      </c>
      <c r="H120" s="25">
        <v>2012</v>
      </c>
      <c r="J120" s="29"/>
    </row>
    <row r="121" spans="1:10" ht="17.25" customHeight="1" x14ac:dyDescent="0.2">
      <c r="A121" s="77" t="s">
        <v>103</v>
      </c>
      <c r="B121" s="25">
        <v>10430012</v>
      </c>
      <c r="C121" s="25">
        <v>1</v>
      </c>
      <c r="D121" s="12">
        <v>2000</v>
      </c>
      <c r="E121" s="13">
        <v>2000</v>
      </c>
      <c r="F121" s="25">
        <f t="shared" si="2"/>
        <v>285.71428571428572</v>
      </c>
      <c r="G121" s="38">
        <f t="shared" ref="G121:G125" si="3">D121/10/12*3*4*8</f>
        <v>1600</v>
      </c>
      <c r="H121" s="25">
        <v>2012</v>
      </c>
      <c r="J121" s="29"/>
    </row>
    <row r="122" spans="1:10" ht="19.899999999999999" customHeight="1" x14ac:dyDescent="0.2">
      <c r="A122" s="77" t="s">
        <v>104</v>
      </c>
      <c r="B122" s="25">
        <v>10430014</v>
      </c>
      <c r="C122" s="25">
        <v>1</v>
      </c>
      <c r="D122" s="12">
        <v>1800</v>
      </c>
      <c r="E122" s="13">
        <v>1800</v>
      </c>
      <c r="F122" s="25">
        <f t="shared" si="2"/>
        <v>257.14285714285717</v>
      </c>
      <c r="G122" s="38">
        <f t="shared" si="3"/>
        <v>1440</v>
      </c>
      <c r="H122" s="25">
        <v>2012</v>
      </c>
      <c r="J122" s="29"/>
    </row>
    <row r="123" spans="1:10" ht="21.6" customHeight="1" x14ac:dyDescent="0.2">
      <c r="A123" s="77" t="s">
        <v>104</v>
      </c>
      <c r="B123" s="25">
        <v>10430013</v>
      </c>
      <c r="C123" s="25">
        <v>1</v>
      </c>
      <c r="D123" s="12">
        <v>1800</v>
      </c>
      <c r="E123" s="13">
        <v>1800</v>
      </c>
      <c r="F123" s="25">
        <f t="shared" si="2"/>
        <v>257.14285714285717</v>
      </c>
      <c r="G123" s="38">
        <f t="shared" si="3"/>
        <v>1440</v>
      </c>
      <c r="H123" s="25">
        <v>2012</v>
      </c>
      <c r="J123" s="29"/>
    </row>
    <row r="124" spans="1:10" ht="18" customHeight="1" x14ac:dyDescent="0.2">
      <c r="A124" s="77" t="s">
        <v>104</v>
      </c>
      <c r="B124" s="25">
        <v>10430015</v>
      </c>
      <c r="C124" s="25">
        <v>1</v>
      </c>
      <c r="D124" s="12">
        <v>1800</v>
      </c>
      <c r="E124" s="13">
        <v>1800</v>
      </c>
      <c r="F124" s="25">
        <f t="shared" si="2"/>
        <v>257.14285714285717</v>
      </c>
      <c r="G124" s="38">
        <f t="shared" si="3"/>
        <v>1440</v>
      </c>
      <c r="H124" s="25">
        <v>2012</v>
      </c>
      <c r="J124" s="29"/>
    </row>
    <row r="125" spans="1:10" ht="22.9" customHeight="1" x14ac:dyDescent="0.2">
      <c r="A125" s="77" t="s">
        <v>105</v>
      </c>
      <c r="B125" s="25">
        <v>10330013</v>
      </c>
      <c r="C125" s="25">
        <v>1</v>
      </c>
      <c r="D125" s="40">
        <v>11989</v>
      </c>
      <c r="E125" s="41">
        <v>11989</v>
      </c>
      <c r="F125" s="25">
        <f t="shared" si="2"/>
        <v>1712.7142857142858</v>
      </c>
      <c r="G125" s="38">
        <f t="shared" si="3"/>
        <v>9591.2000000000007</v>
      </c>
      <c r="H125" s="25">
        <v>2012</v>
      </c>
      <c r="J125" s="29"/>
    </row>
    <row r="126" spans="1:10" ht="18" customHeight="1" x14ac:dyDescent="0.2">
      <c r="A126" s="77" t="s">
        <v>106</v>
      </c>
      <c r="B126" s="25">
        <v>10430014</v>
      </c>
      <c r="C126" s="25">
        <v>1</v>
      </c>
      <c r="D126" s="40">
        <v>24000</v>
      </c>
      <c r="E126" s="41">
        <v>24000</v>
      </c>
      <c r="F126" s="25">
        <f t="shared" si="2"/>
        <v>3428.5714285714284</v>
      </c>
      <c r="G126" s="25">
        <v>18800</v>
      </c>
      <c r="H126" s="25">
        <v>2013</v>
      </c>
      <c r="J126" s="29"/>
    </row>
    <row r="127" spans="1:10" ht="21.6" customHeight="1" x14ac:dyDescent="0.2">
      <c r="A127" s="77" t="s">
        <v>156</v>
      </c>
      <c r="B127" s="25">
        <v>10470391</v>
      </c>
      <c r="C127" s="25">
        <v>1</v>
      </c>
      <c r="D127" s="42">
        <v>53000</v>
      </c>
      <c r="E127" s="43">
        <v>53000</v>
      </c>
      <c r="F127" s="25">
        <f t="shared" si="2"/>
        <v>7571.4285714285716</v>
      </c>
      <c r="G127" s="25">
        <v>37100</v>
      </c>
      <c r="H127" s="25">
        <v>2014</v>
      </c>
      <c r="J127" s="29"/>
    </row>
    <row r="128" spans="1:10" ht="19.899999999999999" customHeight="1" x14ac:dyDescent="0.2">
      <c r="A128" s="77" t="s">
        <v>107</v>
      </c>
      <c r="B128" s="25">
        <v>10470390</v>
      </c>
      <c r="C128" s="25">
        <v>1</v>
      </c>
      <c r="D128" s="25">
        <v>40000</v>
      </c>
      <c r="E128" s="26">
        <v>40000</v>
      </c>
      <c r="F128" s="25">
        <f t="shared" si="2"/>
        <v>5714.2857142857147</v>
      </c>
      <c r="G128" s="25">
        <v>28000</v>
      </c>
      <c r="H128" s="25">
        <v>2014</v>
      </c>
      <c r="J128" s="29"/>
    </row>
    <row r="129" spans="1:10" ht="17.25" customHeight="1" x14ac:dyDescent="0.2">
      <c r="A129" s="77" t="s">
        <v>108</v>
      </c>
      <c r="B129" s="25">
        <v>10450033</v>
      </c>
      <c r="C129" s="25">
        <v>1</v>
      </c>
      <c r="D129" s="25">
        <v>8000</v>
      </c>
      <c r="E129" s="26">
        <v>8000</v>
      </c>
      <c r="F129" s="25">
        <f t="shared" si="2"/>
        <v>1142.8571428571429</v>
      </c>
      <c r="G129" s="25">
        <f>D129/10*7</f>
        <v>5600</v>
      </c>
      <c r="H129" s="25">
        <v>2013</v>
      </c>
      <c r="J129" s="29"/>
    </row>
    <row r="130" spans="1:10" ht="17.25" customHeight="1" x14ac:dyDescent="0.2">
      <c r="A130" s="77" t="s">
        <v>109</v>
      </c>
      <c r="B130" s="25">
        <v>10450034</v>
      </c>
      <c r="C130" s="25">
        <v>1</v>
      </c>
      <c r="D130" s="25">
        <v>37604</v>
      </c>
      <c r="E130" s="26">
        <v>37604</v>
      </c>
      <c r="F130" s="25">
        <f t="shared" si="2"/>
        <v>5372</v>
      </c>
      <c r="G130" s="25">
        <f>D130/10*7</f>
        <v>26322.799999999999</v>
      </c>
      <c r="H130" s="25">
        <v>2013</v>
      </c>
      <c r="J130" s="29"/>
    </row>
    <row r="131" spans="1:10" ht="17.25" customHeight="1" x14ac:dyDescent="0.2">
      <c r="A131" s="77" t="s">
        <v>110</v>
      </c>
      <c r="B131" s="25">
        <v>10420001</v>
      </c>
      <c r="C131" s="25">
        <v>1</v>
      </c>
      <c r="D131" s="25">
        <v>11528</v>
      </c>
      <c r="E131" s="26">
        <v>11528</v>
      </c>
      <c r="F131" s="25">
        <f t="shared" si="2"/>
        <v>1646.8571428571429</v>
      </c>
      <c r="G131" s="38">
        <f>D131/10*6</f>
        <v>6916.7999999999993</v>
      </c>
      <c r="H131" s="25">
        <v>2014</v>
      </c>
      <c r="J131" s="29"/>
    </row>
    <row r="132" spans="1:10" ht="18.75" customHeight="1" x14ac:dyDescent="0.2">
      <c r="A132" s="77" t="s">
        <v>111</v>
      </c>
      <c r="B132" s="25">
        <v>10450038</v>
      </c>
      <c r="C132" s="25">
        <v>1</v>
      </c>
      <c r="D132" s="25">
        <v>2760</v>
      </c>
      <c r="E132" s="26">
        <v>2760</v>
      </c>
      <c r="F132" s="25">
        <f t="shared" si="2"/>
        <v>394.28571428571428</v>
      </c>
      <c r="G132" s="38">
        <v>1702</v>
      </c>
      <c r="H132" s="25">
        <v>2014</v>
      </c>
      <c r="J132" s="29"/>
    </row>
    <row r="133" spans="1:10" ht="17.25" customHeight="1" x14ac:dyDescent="0.2">
      <c r="A133" s="77" t="s">
        <v>112</v>
      </c>
      <c r="B133" s="25">
        <v>10450036</v>
      </c>
      <c r="C133" s="25">
        <v>1</v>
      </c>
      <c r="D133" s="25">
        <v>5670</v>
      </c>
      <c r="E133" s="26">
        <v>5670</v>
      </c>
      <c r="F133" s="25">
        <f t="shared" si="2"/>
        <v>810</v>
      </c>
      <c r="G133" s="25">
        <v>3496.5</v>
      </c>
      <c r="H133" s="25">
        <v>2013</v>
      </c>
      <c r="J133" s="29"/>
    </row>
    <row r="134" spans="1:10" ht="17.25" customHeight="1" x14ac:dyDescent="0.2">
      <c r="A134" s="77" t="s">
        <v>112</v>
      </c>
      <c r="B134" s="25">
        <v>10450037</v>
      </c>
      <c r="C134" s="25">
        <v>1</v>
      </c>
      <c r="D134" s="25">
        <v>5670</v>
      </c>
      <c r="E134" s="26">
        <v>5670</v>
      </c>
      <c r="F134" s="25">
        <f t="shared" si="2"/>
        <v>810</v>
      </c>
      <c r="G134" s="25">
        <v>3496.5</v>
      </c>
      <c r="H134" s="25">
        <v>2014</v>
      </c>
      <c r="J134" s="29"/>
    </row>
    <row r="135" spans="1:10" ht="38.450000000000003" customHeight="1" x14ac:dyDescent="0.2">
      <c r="A135" s="77" t="s">
        <v>113</v>
      </c>
      <c r="B135" s="25">
        <v>10470391</v>
      </c>
      <c r="C135" s="25">
        <v>1</v>
      </c>
      <c r="D135" s="25">
        <v>12000</v>
      </c>
      <c r="E135" s="26">
        <v>12000</v>
      </c>
      <c r="F135" s="25">
        <f t="shared" si="2"/>
        <v>1714.2857142857142</v>
      </c>
      <c r="G135" s="25">
        <v>6900</v>
      </c>
      <c r="H135" s="25">
        <v>2014</v>
      </c>
      <c r="J135" s="29"/>
    </row>
    <row r="136" spans="1:10" ht="17.25" customHeight="1" x14ac:dyDescent="0.2">
      <c r="A136" s="77" t="s">
        <v>114</v>
      </c>
      <c r="B136" s="25">
        <v>10470392</v>
      </c>
      <c r="C136" s="25">
        <v>1</v>
      </c>
      <c r="D136" s="25">
        <v>99975</v>
      </c>
      <c r="E136" s="26">
        <v>99975</v>
      </c>
      <c r="F136" s="25">
        <f t="shared" si="2"/>
        <v>14282.142857142857</v>
      </c>
      <c r="G136" s="38">
        <v>52487.01</v>
      </c>
      <c r="H136" s="25">
        <v>2013</v>
      </c>
      <c r="J136" s="29"/>
    </row>
    <row r="137" spans="1:10" ht="17.25" customHeight="1" x14ac:dyDescent="0.2">
      <c r="A137" s="77" t="s">
        <v>144</v>
      </c>
      <c r="B137" s="25">
        <v>10470127</v>
      </c>
      <c r="C137" s="25">
        <v>1</v>
      </c>
      <c r="D137" s="25">
        <v>4687</v>
      </c>
      <c r="E137" s="26">
        <v>4687</v>
      </c>
      <c r="F137" s="25">
        <f t="shared" si="2"/>
        <v>669.57142857142856</v>
      </c>
      <c r="G137" s="25">
        <v>979.04</v>
      </c>
      <c r="H137" s="25">
        <v>1984</v>
      </c>
      <c r="J137" s="29"/>
    </row>
    <row r="138" spans="1:10" ht="17.25" customHeight="1" x14ac:dyDescent="0.2">
      <c r="A138" s="77" t="s">
        <v>143</v>
      </c>
      <c r="B138" s="25">
        <v>10470174</v>
      </c>
      <c r="C138" s="25">
        <v>1</v>
      </c>
      <c r="D138" s="25">
        <v>1500</v>
      </c>
      <c r="E138" s="26">
        <v>1500</v>
      </c>
      <c r="F138" s="25">
        <f t="shared" si="2"/>
        <v>214.28571428571428</v>
      </c>
      <c r="G138" s="25">
        <v>428.17</v>
      </c>
      <c r="H138" s="25">
        <v>1988</v>
      </c>
      <c r="J138" s="29"/>
    </row>
    <row r="139" spans="1:10" ht="17.25" customHeight="1" x14ac:dyDescent="0.2">
      <c r="A139" s="77" t="s">
        <v>115</v>
      </c>
      <c r="B139" s="25">
        <v>10470392</v>
      </c>
      <c r="C139" s="25">
        <v>1</v>
      </c>
      <c r="D139" s="25">
        <v>18045</v>
      </c>
      <c r="E139" s="26">
        <v>18045</v>
      </c>
      <c r="F139" s="25">
        <f t="shared" si="2"/>
        <v>2577.8571428571427</v>
      </c>
      <c r="G139" s="38">
        <v>8571.2800000000007</v>
      </c>
      <c r="H139" s="25">
        <v>2016</v>
      </c>
      <c r="J139" s="29"/>
    </row>
    <row r="140" spans="1:10" ht="17.25" customHeight="1" x14ac:dyDescent="0.2">
      <c r="A140" s="77" t="s">
        <v>115</v>
      </c>
      <c r="B140" s="25">
        <v>10470393</v>
      </c>
      <c r="C140" s="25">
        <v>1</v>
      </c>
      <c r="D140" s="25">
        <v>18045</v>
      </c>
      <c r="E140" s="26">
        <v>18045</v>
      </c>
      <c r="F140" s="25">
        <f t="shared" si="2"/>
        <v>2577.8571428571427</v>
      </c>
      <c r="G140" s="38">
        <v>8571.2800000000007</v>
      </c>
      <c r="H140" s="25">
        <v>2016</v>
      </c>
      <c r="J140" s="29"/>
    </row>
    <row r="141" spans="1:10" ht="17.25" customHeight="1" x14ac:dyDescent="0.2">
      <c r="A141" s="77" t="s">
        <v>116</v>
      </c>
      <c r="B141" s="25">
        <v>10470394</v>
      </c>
      <c r="C141" s="25">
        <v>1</v>
      </c>
      <c r="D141" s="25">
        <v>10000</v>
      </c>
      <c r="E141" s="26">
        <v>10000</v>
      </c>
      <c r="F141" s="25">
        <f t="shared" si="2"/>
        <v>1428.5714285714287</v>
      </c>
      <c r="G141" s="25">
        <v>4750</v>
      </c>
      <c r="H141" s="25">
        <v>2015</v>
      </c>
      <c r="J141" s="29"/>
    </row>
    <row r="142" spans="1:10" ht="28.5" customHeight="1" x14ac:dyDescent="0.2">
      <c r="A142" s="78" t="s">
        <v>135</v>
      </c>
      <c r="B142" s="25">
        <v>10470395</v>
      </c>
      <c r="C142" s="25">
        <v>1</v>
      </c>
      <c r="D142" s="25">
        <v>3650</v>
      </c>
      <c r="E142" s="26">
        <v>3650</v>
      </c>
      <c r="F142" s="25">
        <f t="shared" si="2"/>
        <v>521.42857142857144</v>
      </c>
      <c r="G142" s="25">
        <v>1703.22</v>
      </c>
      <c r="H142" s="25">
        <v>2015</v>
      </c>
      <c r="J142" s="29"/>
    </row>
    <row r="143" spans="1:10" ht="17.25" customHeight="1" x14ac:dyDescent="0.2">
      <c r="A143" s="77" t="s">
        <v>117</v>
      </c>
      <c r="B143" s="25">
        <v>10440001</v>
      </c>
      <c r="C143" s="25">
        <v>1</v>
      </c>
      <c r="D143" s="25">
        <v>19100</v>
      </c>
      <c r="E143" s="26">
        <v>19100</v>
      </c>
      <c r="F143" s="25">
        <f t="shared" si="2"/>
        <v>2728.5714285714284</v>
      </c>
      <c r="G143" s="38">
        <v>8754.06</v>
      </c>
      <c r="H143" s="25">
        <v>2017</v>
      </c>
      <c r="J143" s="15"/>
    </row>
    <row r="144" spans="1:10" ht="17.25" customHeight="1" x14ac:dyDescent="0.2">
      <c r="A144" s="77" t="s">
        <v>118</v>
      </c>
      <c r="B144" s="25">
        <v>10470396</v>
      </c>
      <c r="C144" s="25">
        <v>1</v>
      </c>
      <c r="D144" s="25">
        <v>24100</v>
      </c>
      <c r="E144" s="26">
        <v>24100</v>
      </c>
      <c r="F144" s="25">
        <f t="shared" si="2"/>
        <v>3442.8571428571427</v>
      </c>
      <c r="G144" s="38">
        <v>11045.73</v>
      </c>
      <c r="H144" s="25">
        <v>2017</v>
      </c>
      <c r="J144" s="29"/>
    </row>
    <row r="145" spans="1:10" ht="33.6" customHeight="1" x14ac:dyDescent="0.2">
      <c r="A145" s="77" t="s">
        <v>119</v>
      </c>
      <c r="B145" s="25">
        <v>10470397</v>
      </c>
      <c r="C145" s="25">
        <v>1</v>
      </c>
      <c r="D145" s="25">
        <v>10235</v>
      </c>
      <c r="E145" s="26">
        <v>10235</v>
      </c>
      <c r="F145" s="25">
        <f t="shared" si="2"/>
        <v>1462.1428571428571</v>
      </c>
      <c r="G145" s="38">
        <v>5199.54</v>
      </c>
      <c r="H145" s="25">
        <v>2015</v>
      </c>
      <c r="J145" s="29"/>
    </row>
    <row r="146" spans="1:10" ht="17.25" customHeight="1" x14ac:dyDescent="0.2">
      <c r="A146" s="77" t="s">
        <v>120</v>
      </c>
      <c r="B146" s="25">
        <v>10450301</v>
      </c>
      <c r="C146" s="25">
        <v>1</v>
      </c>
      <c r="D146" s="25">
        <v>43000</v>
      </c>
      <c r="E146" s="26">
        <v>43000</v>
      </c>
      <c r="F146" s="25">
        <f t="shared" si="2"/>
        <v>6142.8571428571431</v>
      </c>
      <c r="G146" s="38">
        <v>11926.35</v>
      </c>
      <c r="H146" s="25">
        <v>2016</v>
      </c>
      <c r="J146" s="29"/>
    </row>
    <row r="147" spans="1:10" ht="18" customHeight="1" x14ac:dyDescent="0.2">
      <c r="A147" s="77" t="s">
        <v>121</v>
      </c>
      <c r="B147" s="26">
        <v>10470398</v>
      </c>
      <c r="C147" s="25">
        <v>1</v>
      </c>
      <c r="D147" s="25">
        <v>32130</v>
      </c>
      <c r="E147" s="26">
        <v>32130</v>
      </c>
      <c r="F147" s="25">
        <f t="shared" si="2"/>
        <v>4590</v>
      </c>
      <c r="G147" s="38">
        <v>18251</v>
      </c>
      <c r="H147" s="25">
        <v>2016</v>
      </c>
      <c r="J147" s="29"/>
    </row>
    <row r="148" spans="1:10" ht="32.25" customHeight="1" x14ac:dyDescent="0.2">
      <c r="A148" s="77" t="s">
        <v>122</v>
      </c>
      <c r="B148" s="25">
        <v>10470399</v>
      </c>
      <c r="C148" s="25">
        <v>1</v>
      </c>
      <c r="D148" s="25">
        <v>14900</v>
      </c>
      <c r="E148" s="26">
        <v>14900</v>
      </c>
      <c r="F148" s="25">
        <f t="shared" si="2"/>
        <v>2128.5714285714284</v>
      </c>
      <c r="G148" s="38">
        <v>6829.17</v>
      </c>
      <c r="H148" s="25">
        <v>20017</v>
      </c>
      <c r="J148" s="29"/>
    </row>
    <row r="149" spans="1:10" ht="30.6" customHeight="1" x14ac:dyDescent="0.2">
      <c r="A149" s="77" t="s">
        <v>123</v>
      </c>
      <c r="B149" s="25">
        <v>10470400</v>
      </c>
      <c r="C149" s="25">
        <v>1</v>
      </c>
      <c r="D149" s="38">
        <v>76000</v>
      </c>
      <c r="E149" s="44">
        <v>76000</v>
      </c>
      <c r="F149" s="25">
        <f t="shared" si="2"/>
        <v>10857.142857142857</v>
      </c>
      <c r="G149" s="38">
        <f t="shared" ref="G149" si="4">D149/7*3</f>
        <v>32571.428571428572</v>
      </c>
      <c r="H149" s="25">
        <v>2017</v>
      </c>
      <c r="J149" s="29"/>
    </row>
    <row r="150" spans="1:10" ht="23.45" customHeight="1" x14ac:dyDescent="0.2">
      <c r="A150" s="77" t="s">
        <v>124</v>
      </c>
      <c r="B150" s="25">
        <v>10440002</v>
      </c>
      <c r="C150" s="25">
        <v>1</v>
      </c>
      <c r="D150" s="38">
        <v>91000</v>
      </c>
      <c r="E150" s="44">
        <v>91000</v>
      </c>
      <c r="F150" s="25">
        <f t="shared" si="2"/>
        <v>13000</v>
      </c>
      <c r="G150" s="38">
        <v>31091.54</v>
      </c>
      <c r="H150" s="25">
        <v>2017</v>
      </c>
      <c r="J150" s="29"/>
    </row>
    <row r="151" spans="1:10" ht="19.149999999999999" customHeight="1" x14ac:dyDescent="0.2">
      <c r="A151" s="77" t="s">
        <v>125</v>
      </c>
      <c r="B151" s="25">
        <v>10440003</v>
      </c>
      <c r="C151" s="25">
        <v>1</v>
      </c>
      <c r="D151" s="38">
        <v>85085</v>
      </c>
      <c r="E151" s="44">
        <v>85085</v>
      </c>
      <c r="F151" s="25">
        <f t="shared" si="2"/>
        <v>12155</v>
      </c>
      <c r="G151" s="38">
        <v>28361.599999999999</v>
      </c>
      <c r="H151" s="25">
        <v>2017</v>
      </c>
      <c r="J151" s="29"/>
    </row>
    <row r="152" spans="1:10" ht="20.45" customHeight="1" x14ac:dyDescent="0.2">
      <c r="A152" s="77" t="s">
        <v>125</v>
      </c>
      <c r="B152" s="25">
        <v>10440004</v>
      </c>
      <c r="C152" s="25">
        <v>1</v>
      </c>
      <c r="D152" s="38">
        <v>85085</v>
      </c>
      <c r="E152" s="44">
        <v>85085</v>
      </c>
      <c r="F152" s="25">
        <f t="shared" si="2"/>
        <v>12155</v>
      </c>
      <c r="G152" s="38">
        <v>28353.599999999999</v>
      </c>
      <c r="H152" s="25">
        <v>2017</v>
      </c>
      <c r="J152" s="29"/>
    </row>
    <row r="153" spans="1:10" ht="22.15" customHeight="1" x14ac:dyDescent="0.2">
      <c r="A153" s="77" t="s">
        <v>126</v>
      </c>
      <c r="B153" s="25">
        <v>10470401</v>
      </c>
      <c r="C153" s="25">
        <v>1</v>
      </c>
      <c r="D153" s="38">
        <v>10000</v>
      </c>
      <c r="E153" s="44">
        <v>10000</v>
      </c>
      <c r="F153" s="25">
        <f t="shared" si="2"/>
        <v>1428.5714285714287</v>
      </c>
      <c r="G153" s="38">
        <v>3333.2</v>
      </c>
      <c r="H153" s="25">
        <v>2017</v>
      </c>
      <c r="J153" s="29"/>
    </row>
    <row r="154" spans="1:10" ht="31.15" customHeight="1" x14ac:dyDescent="0.2">
      <c r="A154" s="77" t="s">
        <v>127</v>
      </c>
      <c r="B154" s="25">
        <v>10470402</v>
      </c>
      <c r="C154" s="25">
        <v>1</v>
      </c>
      <c r="D154" s="38">
        <v>8332.5</v>
      </c>
      <c r="E154" s="44">
        <v>8332.5</v>
      </c>
      <c r="F154" s="25">
        <f t="shared" si="2"/>
        <v>1190.3571428571429</v>
      </c>
      <c r="G154" s="38">
        <v>2707.77</v>
      </c>
      <c r="H154" s="25">
        <v>2017</v>
      </c>
      <c r="J154" s="8"/>
    </row>
    <row r="155" spans="1:10" ht="33.6" customHeight="1" x14ac:dyDescent="0.2">
      <c r="A155" s="77" t="s">
        <v>127</v>
      </c>
      <c r="B155" s="25">
        <v>10470403</v>
      </c>
      <c r="C155" s="25">
        <v>1</v>
      </c>
      <c r="D155" s="38">
        <v>8332.5</v>
      </c>
      <c r="E155" s="44">
        <v>8332.5</v>
      </c>
      <c r="F155" s="25">
        <f t="shared" si="2"/>
        <v>1190.3571428571429</v>
      </c>
      <c r="G155" s="38">
        <v>2707.77</v>
      </c>
      <c r="H155" s="25">
        <v>2017</v>
      </c>
      <c r="J155" s="8"/>
    </row>
    <row r="156" spans="1:10" ht="31.9" customHeight="1" x14ac:dyDescent="0.2">
      <c r="A156" s="77" t="s">
        <v>128</v>
      </c>
      <c r="B156" s="25">
        <v>101430310</v>
      </c>
      <c r="C156" s="25">
        <v>1</v>
      </c>
      <c r="D156" s="38">
        <v>148182.6</v>
      </c>
      <c r="E156" s="44">
        <v>148182.6</v>
      </c>
      <c r="F156" s="25">
        <f t="shared" si="2"/>
        <v>21168.942857142858</v>
      </c>
      <c r="G156" s="38">
        <v>48159.28</v>
      </c>
      <c r="H156" s="25">
        <v>2017</v>
      </c>
    </row>
    <row r="157" spans="1:10" ht="19.149999999999999" customHeight="1" x14ac:dyDescent="0.2">
      <c r="A157" s="77" t="s">
        <v>129</v>
      </c>
      <c r="B157" s="25">
        <v>101470404</v>
      </c>
      <c r="C157" s="25">
        <v>1</v>
      </c>
      <c r="D157" s="25">
        <v>11900</v>
      </c>
      <c r="E157" s="26">
        <v>11900</v>
      </c>
      <c r="F157" s="25">
        <f t="shared" si="2"/>
        <v>1700</v>
      </c>
      <c r="G157" s="38">
        <v>3470.83</v>
      </c>
      <c r="H157" s="25">
        <v>2018</v>
      </c>
    </row>
    <row r="158" spans="1:10" ht="25.9" customHeight="1" x14ac:dyDescent="0.2">
      <c r="A158" s="77" t="s">
        <v>130</v>
      </c>
      <c r="B158" s="25">
        <v>101470405</v>
      </c>
      <c r="C158" s="25">
        <v>1</v>
      </c>
      <c r="D158" s="25">
        <v>6250</v>
      </c>
      <c r="E158" s="26">
        <v>6250</v>
      </c>
      <c r="F158" s="25">
        <f t="shared" si="2"/>
        <v>892.85714285714289</v>
      </c>
      <c r="G158" s="38">
        <v>1666.56</v>
      </c>
      <c r="H158" s="25">
        <v>2018</v>
      </c>
    </row>
    <row r="159" spans="1:10" ht="30" customHeight="1" x14ac:dyDescent="0.2">
      <c r="A159" s="77" t="s">
        <v>131</v>
      </c>
      <c r="B159" s="25">
        <v>10470406</v>
      </c>
      <c r="C159" s="25">
        <v>1</v>
      </c>
      <c r="D159" s="25">
        <v>21720</v>
      </c>
      <c r="E159" s="26">
        <v>21720</v>
      </c>
      <c r="F159" s="25">
        <f t="shared" si="2"/>
        <v>3102.8571428571427</v>
      </c>
      <c r="G159" s="38">
        <v>4887</v>
      </c>
      <c r="H159" s="25">
        <v>2018</v>
      </c>
      <c r="J159" s="4"/>
    </row>
    <row r="160" spans="1:10" ht="35.450000000000003" customHeight="1" x14ac:dyDescent="0.2">
      <c r="A160" s="77" t="s">
        <v>131</v>
      </c>
      <c r="B160" s="25">
        <v>10470407</v>
      </c>
      <c r="C160" s="25">
        <v>1</v>
      </c>
      <c r="D160" s="25">
        <v>21720</v>
      </c>
      <c r="E160" s="26">
        <v>21720</v>
      </c>
      <c r="F160" s="25">
        <f t="shared" si="2"/>
        <v>3102.8571428571427</v>
      </c>
      <c r="G160" s="38">
        <v>4887</v>
      </c>
      <c r="H160" s="25">
        <v>2018</v>
      </c>
      <c r="J160" s="4"/>
    </row>
    <row r="161" spans="1:10" ht="17.25" customHeight="1" x14ac:dyDescent="0.2">
      <c r="A161" s="77" t="s">
        <v>132</v>
      </c>
      <c r="B161" s="25">
        <v>101470408</v>
      </c>
      <c r="C161" s="25">
        <v>1</v>
      </c>
      <c r="D161" s="25">
        <v>7900</v>
      </c>
      <c r="E161" s="26">
        <v>7900</v>
      </c>
      <c r="F161" s="25">
        <f t="shared" si="2"/>
        <v>1128.5714285714287</v>
      </c>
      <c r="G161" s="38">
        <v>2212</v>
      </c>
      <c r="H161" s="25">
        <v>2019</v>
      </c>
      <c r="J161" s="4"/>
    </row>
    <row r="162" spans="1:10" ht="24" customHeight="1" x14ac:dyDescent="0.2">
      <c r="A162" s="77" t="s">
        <v>133</v>
      </c>
      <c r="B162" s="25">
        <v>101470409</v>
      </c>
      <c r="C162" s="25">
        <v>1</v>
      </c>
      <c r="D162" s="25">
        <v>7700</v>
      </c>
      <c r="E162" s="26">
        <v>7700</v>
      </c>
      <c r="F162" s="25">
        <f t="shared" si="2"/>
        <v>1100</v>
      </c>
      <c r="G162" s="38">
        <v>2181.6799999999998</v>
      </c>
      <c r="H162" s="25">
        <v>2019</v>
      </c>
      <c r="J162" s="16"/>
    </row>
    <row r="163" spans="1:10" ht="17.25" customHeight="1" x14ac:dyDescent="0.2">
      <c r="A163" s="71" t="s">
        <v>134</v>
      </c>
      <c r="B163" s="45">
        <v>101450302</v>
      </c>
      <c r="C163" s="45">
        <v>1</v>
      </c>
      <c r="D163" s="45">
        <v>34220</v>
      </c>
      <c r="E163" s="46">
        <v>34220</v>
      </c>
      <c r="F163" s="25">
        <f t="shared" si="2"/>
        <v>4888.5714285714284</v>
      </c>
      <c r="G163" s="38">
        <v>10266</v>
      </c>
      <c r="H163" s="45">
        <v>2019</v>
      </c>
      <c r="J163" s="16"/>
    </row>
    <row r="164" spans="1:10" ht="37.15" customHeight="1" x14ac:dyDescent="0.2">
      <c r="A164" s="79" t="s">
        <v>1</v>
      </c>
      <c r="B164" s="47">
        <v>10470506</v>
      </c>
      <c r="C164" s="45">
        <v>1</v>
      </c>
      <c r="D164" s="48">
        <v>34220</v>
      </c>
      <c r="E164" s="49">
        <v>34220</v>
      </c>
      <c r="F164" s="25">
        <f t="shared" si="2"/>
        <v>4888.5714285714284</v>
      </c>
      <c r="G164" s="38">
        <v>2637.58</v>
      </c>
      <c r="H164" s="50">
        <v>2019</v>
      </c>
      <c r="J164" s="16"/>
    </row>
    <row r="165" spans="1:10" ht="27.6" customHeight="1" x14ac:dyDescent="0.2">
      <c r="A165" s="79" t="s">
        <v>2</v>
      </c>
      <c r="B165" s="47">
        <v>10440012</v>
      </c>
      <c r="C165" s="45">
        <v>1</v>
      </c>
      <c r="D165" s="48">
        <v>8250</v>
      </c>
      <c r="E165" s="49">
        <v>8250</v>
      </c>
      <c r="F165" s="25">
        <f t="shared" si="2"/>
        <v>1178.5714285714287</v>
      </c>
      <c r="G165" s="38">
        <v>1650</v>
      </c>
      <c r="H165" s="50">
        <v>2019</v>
      </c>
      <c r="J165" s="16"/>
    </row>
    <row r="166" spans="1:10" ht="15.75" customHeight="1" x14ac:dyDescent="0.2">
      <c r="A166" s="79" t="s">
        <v>3</v>
      </c>
      <c r="B166" s="51">
        <v>10470501</v>
      </c>
      <c r="C166" s="45">
        <v>1</v>
      </c>
      <c r="D166" s="52">
        <v>12500</v>
      </c>
      <c r="E166" s="53">
        <v>12500</v>
      </c>
      <c r="F166" s="25">
        <f t="shared" si="2"/>
        <v>1785.7142857142858</v>
      </c>
      <c r="G166" s="38">
        <v>2500</v>
      </c>
      <c r="H166" s="50">
        <v>2019</v>
      </c>
      <c r="J166" s="16"/>
    </row>
    <row r="167" spans="1:10" ht="27" customHeight="1" x14ac:dyDescent="0.2">
      <c r="A167" s="80" t="s">
        <v>4</v>
      </c>
      <c r="B167" s="54">
        <v>10470502</v>
      </c>
      <c r="C167" s="45">
        <v>1</v>
      </c>
      <c r="D167" s="55">
        <v>58500</v>
      </c>
      <c r="E167" s="56">
        <v>58500</v>
      </c>
      <c r="F167" s="25">
        <f t="shared" si="2"/>
        <v>8357.1428571428569</v>
      </c>
      <c r="G167" s="38">
        <v>11700</v>
      </c>
      <c r="H167" s="50">
        <v>2019</v>
      </c>
      <c r="J167" s="4"/>
    </row>
    <row r="168" spans="1:10" ht="33" customHeight="1" x14ac:dyDescent="0.2">
      <c r="A168" s="17" t="s">
        <v>142</v>
      </c>
      <c r="B168" s="57">
        <v>10470500</v>
      </c>
      <c r="C168" s="45">
        <v>1</v>
      </c>
      <c r="D168" s="58">
        <v>25795</v>
      </c>
      <c r="E168" s="59">
        <v>25795</v>
      </c>
      <c r="F168" s="25">
        <f t="shared" si="2"/>
        <v>3685</v>
      </c>
      <c r="G168" s="38">
        <v>5159</v>
      </c>
      <c r="H168" s="50">
        <v>2019</v>
      </c>
      <c r="J168" s="4"/>
    </row>
    <row r="169" spans="1:10" ht="16.149999999999999" customHeight="1" x14ac:dyDescent="0.2">
      <c r="A169" s="17" t="s">
        <v>5</v>
      </c>
      <c r="B169" s="57">
        <v>10470503</v>
      </c>
      <c r="C169" s="45">
        <v>1</v>
      </c>
      <c r="D169" s="58">
        <v>6426.3</v>
      </c>
      <c r="E169" s="59">
        <v>6426.3</v>
      </c>
      <c r="F169" s="25">
        <f t="shared" si="2"/>
        <v>918.0428571428572</v>
      </c>
      <c r="G169" s="38">
        <v>1285.26</v>
      </c>
      <c r="H169" s="50">
        <v>2019</v>
      </c>
      <c r="J169" s="4"/>
    </row>
    <row r="170" spans="1:10" ht="36.6" customHeight="1" x14ac:dyDescent="0.2">
      <c r="A170" s="17" t="s">
        <v>1</v>
      </c>
      <c r="B170" s="57">
        <v>10470504</v>
      </c>
      <c r="C170" s="45">
        <v>1</v>
      </c>
      <c r="D170" s="58">
        <v>14187.9</v>
      </c>
      <c r="E170" s="59">
        <v>14187.9</v>
      </c>
      <c r="F170" s="25">
        <f t="shared" si="2"/>
        <v>2026.8428571428572</v>
      </c>
      <c r="G170" s="38">
        <v>2837.58</v>
      </c>
      <c r="H170" s="50">
        <v>2019</v>
      </c>
      <c r="J170" s="16"/>
    </row>
    <row r="171" spans="1:10" ht="37.9" customHeight="1" x14ac:dyDescent="0.2">
      <c r="A171" s="17" t="s">
        <v>1</v>
      </c>
      <c r="B171" s="57">
        <v>10470505</v>
      </c>
      <c r="C171" s="45">
        <v>1</v>
      </c>
      <c r="D171" s="58">
        <v>14187.9</v>
      </c>
      <c r="E171" s="59">
        <v>14187.9</v>
      </c>
      <c r="F171" s="25">
        <f t="shared" si="2"/>
        <v>2026.8428571428572</v>
      </c>
      <c r="G171" s="38">
        <v>2837.58</v>
      </c>
      <c r="H171" s="50">
        <v>2019</v>
      </c>
      <c r="J171" s="4"/>
    </row>
    <row r="172" spans="1:10" ht="31.15" customHeight="1" x14ac:dyDescent="0.2">
      <c r="A172" s="17" t="s">
        <v>6</v>
      </c>
      <c r="B172" s="57">
        <v>10450304</v>
      </c>
      <c r="C172" s="45">
        <v>1</v>
      </c>
      <c r="D172" s="58">
        <v>195333</v>
      </c>
      <c r="E172" s="59">
        <v>195333</v>
      </c>
      <c r="F172" s="25">
        <f t="shared" si="2"/>
        <v>27904.714285714286</v>
      </c>
      <c r="G172" s="38">
        <v>39066.6</v>
      </c>
      <c r="H172" s="50">
        <v>2019</v>
      </c>
      <c r="J172" s="4"/>
    </row>
    <row r="173" spans="1:10" ht="21.6" customHeight="1" x14ac:dyDescent="0.2">
      <c r="A173" s="17" t="s">
        <v>7</v>
      </c>
      <c r="B173" s="57">
        <v>10450303</v>
      </c>
      <c r="C173" s="45">
        <v>1</v>
      </c>
      <c r="D173" s="58">
        <v>33667</v>
      </c>
      <c r="E173" s="59">
        <v>33667</v>
      </c>
      <c r="F173" s="25">
        <f t="shared" si="2"/>
        <v>4809.5714285714284</v>
      </c>
      <c r="G173" s="38">
        <v>6733.4</v>
      </c>
      <c r="H173" s="50">
        <v>2019</v>
      </c>
      <c r="J173" s="4"/>
    </row>
    <row r="174" spans="1:10" ht="15.75" x14ac:dyDescent="0.2">
      <c r="A174" s="17" t="s">
        <v>8</v>
      </c>
      <c r="B174" s="57">
        <v>10470510</v>
      </c>
      <c r="C174" s="45">
        <v>1</v>
      </c>
      <c r="D174" s="58">
        <v>13375</v>
      </c>
      <c r="E174" s="59">
        <v>13375</v>
      </c>
      <c r="F174" s="25">
        <f t="shared" ref="F174:F191" si="5">E174/7</f>
        <v>1910.7142857142858</v>
      </c>
      <c r="G174" s="60">
        <v>2006.25</v>
      </c>
      <c r="H174" s="50">
        <v>2020</v>
      </c>
      <c r="J174" s="4"/>
    </row>
    <row r="175" spans="1:10" ht="15.75" x14ac:dyDescent="0.2">
      <c r="A175" s="17" t="s">
        <v>8</v>
      </c>
      <c r="B175" s="57">
        <v>10470511</v>
      </c>
      <c r="C175" s="45">
        <v>1</v>
      </c>
      <c r="D175" s="58">
        <v>13375</v>
      </c>
      <c r="E175" s="59">
        <v>13375</v>
      </c>
      <c r="F175" s="25">
        <f t="shared" si="5"/>
        <v>1910.7142857142858</v>
      </c>
      <c r="G175" s="60">
        <v>2006.25</v>
      </c>
      <c r="H175" s="50">
        <v>2020</v>
      </c>
      <c r="J175" s="4"/>
    </row>
    <row r="176" spans="1:10" ht="41.45" customHeight="1" x14ac:dyDescent="0.2">
      <c r="A176" s="17" t="s">
        <v>9</v>
      </c>
      <c r="B176" s="57">
        <v>10430016</v>
      </c>
      <c r="C176" s="45">
        <v>1</v>
      </c>
      <c r="D176" s="58">
        <v>22470</v>
      </c>
      <c r="E176" s="59">
        <v>22470</v>
      </c>
      <c r="F176" s="25">
        <f t="shared" si="5"/>
        <v>3210</v>
      </c>
      <c r="G176" s="60">
        <v>3370.5</v>
      </c>
      <c r="H176" s="50">
        <v>2020</v>
      </c>
      <c r="J176" s="4"/>
    </row>
    <row r="177" spans="1:10" ht="15.75" x14ac:dyDescent="0.2">
      <c r="A177" s="17" t="s">
        <v>10</v>
      </c>
      <c r="B177" s="17">
        <v>1370254</v>
      </c>
      <c r="C177" s="45">
        <v>1</v>
      </c>
      <c r="D177" s="17">
        <v>273</v>
      </c>
      <c r="E177" s="18">
        <v>273</v>
      </c>
      <c r="F177" s="25">
        <f t="shared" si="5"/>
        <v>39</v>
      </c>
      <c r="G177" s="60">
        <f t="shared" ref="G177" si="6">D177/7/12*4</f>
        <v>13</v>
      </c>
      <c r="H177" s="50">
        <v>2020</v>
      </c>
      <c r="J177" s="14"/>
    </row>
    <row r="178" spans="1:10" ht="23.45" customHeight="1" x14ac:dyDescent="0.2">
      <c r="A178" s="17" t="s">
        <v>11</v>
      </c>
      <c r="B178" s="57">
        <v>10470506</v>
      </c>
      <c r="C178" s="45">
        <v>1</v>
      </c>
      <c r="D178" s="58">
        <v>24053</v>
      </c>
      <c r="E178" s="59">
        <v>24053</v>
      </c>
      <c r="F178" s="25">
        <f t="shared" si="5"/>
        <v>3436.1428571428573</v>
      </c>
      <c r="G178" s="60">
        <v>3607.95</v>
      </c>
      <c r="H178" s="50">
        <v>2020</v>
      </c>
      <c r="J178" s="14"/>
    </row>
    <row r="179" spans="1:10" ht="15.75" customHeight="1" x14ac:dyDescent="0.2">
      <c r="A179" s="17" t="s">
        <v>11</v>
      </c>
      <c r="B179" s="57">
        <v>10470507</v>
      </c>
      <c r="C179" s="45">
        <v>1</v>
      </c>
      <c r="D179" s="58">
        <v>24053</v>
      </c>
      <c r="E179" s="59">
        <v>24053</v>
      </c>
      <c r="F179" s="25">
        <f t="shared" si="5"/>
        <v>3436.1428571428573</v>
      </c>
      <c r="G179" s="60">
        <v>3607.95</v>
      </c>
      <c r="H179" s="50">
        <v>2020</v>
      </c>
      <c r="J179" s="16"/>
    </row>
    <row r="180" spans="1:10" ht="15.75" customHeight="1" x14ac:dyDescent="0.2">
      <c r="A180" s="17" t="s">
        <v>12</v>
      </c>
      <c r="B180" s="57">
        <v>10420002</v>
      </c>
      <c r="C180" s="45">
        <v>1</v>
      </c>
      <c r="D180" s="58">
        <v>12000.01</v>
      </c>
      <c r="E180" s="59">
        <v>12000.01</v>
      </c>
      <c r="F180" s="25">
        <f t="shared" si="5"/>
        <v>1714.287142857143</v>
      </c>
      <c r="G180" s="60">
        <v>1400</v>
      </c>
      <c r="H180" s="50">
        <v>2020</v>
      </c>
      <c r="J180" s="4"/>
    </row>
    <row r="181" spans="1:10" ht="15.75" x14ac:dyDescent="0.2">
      <c r="A181" s="17" t="s">
        <v>13</v>
      </c>
      <c r="B181" s="57">
        <v>10440014</v>
      </c>
      <c r="C181" s="45">
        <v>1</v>
      </c>
      <c r="D181" s="58">
        <v>32500</v>
      </c>
      <c r="E181" s="59">
        <v>32500</v>
      </c>
      <c r="F181" s="25">
        <f t="shared" si="5"/>
        <v>4642.8571428571431</v>
      </c>
      <c r="G181" s="60">
        <v>2863.07</v>
      </c>
      <c r="H181" s="50">
        <v>2020</v>
      </c>
      <c r="J181" s="4"/>
    </row>
    <row r="182" spans="1:10" ht="15.75" x14ac:dyDescent="0.2">
      <c r="A182" s="17" t="s">
        <v>13</v>
      </c>
      <c r="B182" s="57">
        <v>10440015</v>
      </c>
      <c r="C182" s="45">
        <v>1</v>
      </c>
      <c r="D182" s="58">
        <v>32500</v>
      </c>
      <c r="E182" s="59">
        <v>32500</v>
      </c>
      <c r="F182" s="25">
        <f t="shared" si="5"/>
        <v>4642.8571428571431</v>
      </c>
      <c r="G182" s="60">
        <v>2863.07</v>
      </c>
      <c r="H182" s="50">
        <v>2020</v>
      </c>
      <c r="J182" s="4"/>
    </row>
    <row r="183" spans="1:10" ht="18" customHeight="1" x14ac:dyDescent="0.2">
      <c r="A183" s="17" t="s">
        <v>14</v>
      </c>
      <c r="B183" s="57">
        <v>10440016</v>
      </c>
      <c r="C183" s="45">
        <v>1</v>
      </c>
      <c r="D183" s="58">
        <v>747663.55</v>
      </c>
      <c r="E183" s="59">
        <v>747663.55</v>
      </c>
      <c r="F183" s="25">
        <f t="shared" si="5"/>
        <v>106809.07857142857</v>
      </c>
      <c r="G183" s="60">
        <v>49844.24</v>
      </c>
      <c r="H183" s="50">
        <v>2020</v>
      </c>
      <c r="J183" s="4"/>
    </row>
    <row r="184" spans="1:10" ht="21.6" customHeight="1" x14ac:dyDescent="0.2">
      <c r="A184" s="17" t="s">
        <v>15</v>
      </c>
      <c r="B184" s="57">
        <v>10450305</v>
      </c>
      <c r="C184" s="45">
        <v>1</v>
      </c>
      <c r="D184" s="58">
        <v>15765</v>
      </c>
      <c r="E184" s="59">
        <v>15765</v>
      </c>
      <c r="F184" s="25">
        <f t="shared" si="5"/>
        <v>2252.1428571428573</v>
      </c>
      <c r="G184" s="60">
        <v>1576.5</v>
      </c>
      <c r="H184" s="50">
        <v>2020</v>
      </c>
      <c r="J184" s="4"/>
    </row>
    <row r="185" spans="1:10" ht="38.450000000000003" customHeight="1" x14ac:dyDescent="0.2">
      <c r="A185" s="17" t="s">
        <v>16</v>
      </c>
      <c r="B185" s="57">
        <v>1042003</v>
      </c>
      <c r="C185" s="45">
        <v>1</v>
      </c>
      <c r="D185" s="58">
        <v>77000</v>
      </c>
      <c r="E185" s="59">
        <v>77000</v>
      </c>
      <c r="F185" s="25">
        <f t="shared" si="5"/>
        <v>11000</v>
      </c>
      <c r="G185" s="19">
        <v>2566.67</v>
      </c>
      <c r="H185" s="50">
        <v>2020</v>
      </c>
      <c r="J185" s="4"/>
    </row>
    <row r="186" spans="1:10" ht="31.9" customHeight="1" x14ac:dyDescent="0.2">
      <c r="A186" s="17" t="s">
        <v>17</v>
      </c>
      <c r="B186" s="57">
        <v>1042004</v>
      </c>
      <c r="C186" s="45">
        <v>1</v>
      </c>
      <c r="D186" s="58">
        <v>20000</v>
      </c>
      <c r="E186" s="59">
        <v>20000</v>
      </c>
      <c r="F186" s="25">
        <f t="shared" si="5"/>
        <v>2857.1428571428573</v>
      </c>
      <c r="G186" s="19">
        <v>666.67</v>
      </c>
      <c r="H186" s="50">
        <v>2020</v>
      </c>
      <c r="J186" s="4"/>
    </row>
    <row r="187" spans="1:10" ht="23.45" customHeight="1" x14ac:dyDescent="0.2">
      <c r="A187" s="17" t="s">
        <v>18</v>
      </c>
      <c r="B187" s="57">
        <v>1042005</v>
      </c>
      <c r="C187" s="45">
        <v>1</v>
      </c>
      <c r="D187" s="58">
        <v>12990</v>
      </c>
      <c r="E187" s="59">
        <v>12990</v>
      </c>
      <c r="F187" s="25">
        <f t="shared" si="5"/>
        <v>1855.7142857142858</v>
      </c>
      <c r="G187" s="19">
        <v>866</v>
      </c>
      <c r="H187" s="50">
        <v>2020</v>
      </c>
      <c r="J187" s="4"/>
    </row>
    <row r="188" spans="1:10" ht="18.600000000000001" customHeight="1" x14ac:dyDescent="0.2">
      <c r="A188" s="17" t="s">
        <v>19</v>
      </c>
      <c r="B188" s="57">
        <v>1042005</v>
      </c>
      <c r="C188" s="45">
        <v>1</v>
      </c>
      <c r="D188" s="58">
        <v>7515</v>
      </c>
      <c r="E188" s="59">
        <v>7515</v>
      </c>
      <c r="F188" s="25">
        <f t="shared" si="5"/>
        <v>1073.5714285714287</v>
      </c>
      <c r="G188" s="19">
        <v>536.79999999999995</v>
      </c>
      <c r="H188" s="50">
        <v>2020</v>
      </c>
      <c r="J188" s="4"/>
    </row>
    <row r="189" spans="1:10" ht="23.45" customHeight="1" x14ac:dyDescent="0.2">
      <c r="A189" s="17" t="s">
        <v>20</v>
      </c>
      <c r="B189" s="57">
        <v>10440017</v>
      </c>
      <c r="C189" s="45">
        <v>1</v>
      </c>
      <c r="D189" s="58">
        <v>33810</v>
      </c>
      <c r="E189" s="59">
        <v>33810</v>
      </c>
      <c r="F189" s="25">
        <f t="shared" si="5"/>
        <v>4830</v>
      </c>
      <c r="G189" s="12">
        <v>563.5</v>
      </c>
      <c r="H189" s="50">
        <v>2020</v>
      </c>
      <c r="J189" s="4"/>
    </row>
    <row r="190" spans="1:10" ht="23.45" customHeight="1" x14ac:dyDescent="0.2">
      <c r="A190" s="17" t="s">
        <v>21</v>
      </c>
      <c r="B190" s="57">
        <v>10440018</v>
      </c>
      <c r="C190" s="28">
        <v>1</v>
      </c>
      <c r="D190" s="58">
        <v>45000</v>
      </c>
      <c r="E190" s="59">
        <v>45000</v>
      </c>
      <c r="F190" s="25">
        <f t="shared" si="5"/>
        <v>6428.5714285714284</v>
      </c>
      <c r="G190" s="12">
        <v>750</v>
      </c>
      <c r="H190" s="50">
        <v>2020</v>
      </c>
      <c r="J190" s="4"/>
    </row>
    <row r="191" spans="1:10" ht="19.149999999999999" customHeight="1" x14ac:dyDescent="0.2">
      <c r="A191" s="17" t="s">
        <v>22</v>
      </c>
      <c r="B191" s="57">
        <v>10440019</v>
      </c>
      <c r="C191" s="28">
        <v>1</v>
      </c>
      <c r="D191" s="58">
        <v>194959.35</v>
      </c>
      <c r="E191" s="59">
        <v>194959.35</v>
      </c>
      <c r="F191" s="25">
        <f t="shared" si="5"/>
        <v>27851.335714285717</v>
      </c>
      <c r="G191" s="12">
        <v>3249.32</v>
      </c>
      <c r="H191" s="50">
        <v>2020</v>
      </c>
      <c r="J191" s="4"/>
    </row>
    <row r="192" spans="1:10" ht="38.450000000000003" customHeight="1" x14ac:dyDescent="0.25">
      <c r="A192" s="17" t="s">
        <v>136</v>
      </c>
      <c r="B192" s="84">
        <v>10440020</v>
      </c>
      <c r="C192" s="50">
        <v>1</v>
      </c>
      <c r="D192" s="85">
        <v>66000</v>
      </c>
      <c r="E192" s="85">
        <v>66000</v>
      </c>
      <c r="F192" s="86">
        <f t="shared" ref="F192:F194" si="7">E192/10</f>
        <v>6600</v>
      </c>
      <c r="G192" s="50">
        <v>6600</v>
      </c>
      <c r="H192" s="50">
        <v>2021</v>
      </c>
      <c r="J192" s="4"/>
    </row>
    <row r="193" spans="1:10" ht="33.6" customHeight="1" x14ac:dyDescent="0.25">
      <c r="A193" s="17" t="s">
        <v>136</v>
      </c>
      <c r="B193" s="84">
        <v>10440021</v>
      </c>
      <c r="C193" s="50">
        <v>1</v>
      </c>
      <c r="D193" s="85">
        <v>66000</v>
      </c>
      <c r="E193" s="85">
        <v>66000</v>
      </c>
      <c r="F193" s="86">
        <f t="shared" si="7"/>
        <v>6600</v>
      </c>
      <c r="G193" s="50">
        <v>6600</v>
      </c>
      <c r="H193" s="50">
        <v>2021</v>
      </c>
      <c r="J193" s="16"/>
    </row>
    <row r="194" spans="1:10" ht="65.45" customHeight="1" x14ac:dyDescent="0.2">
      <c r="A194" s="17" t="s">
        <v>137</v>
      </c>
      <c r="B194" s="87">
        <v>10440022</v>
      </c>
      <c r="C194" s="50">
        <v>1</v>
      </c>
      <c r="D194" s="88">
        <v>169000</v>
      </c>
      <c r="E194" s="88">
        <v>169000</v>
      </c>
      <c r="F194" s="89">
        <f t="shared" si="7"/>
        <v>16900</v>
      </c>
      <c r="G194" s="81">
        <v>16900</v>
      </c>
      <c r="H194" s="81">
        <v>2021</v>
      </c>
      <c r="J194" s="4"/>
    </row>
    <row r="195" spans="1:10" ht="16.149999999999999" customHeight="1" x14ac:dyDescent="0.2">
      <c r="A195" s="83" t="s">
        <v>138</v>
      </c>
      <c r="B195" s="82">
        <v>1044023</v>
      </c>
      <c r="C195" s="50">
        <v>1</v>
      </c>
      <c r="D195" s="50">
        <v>285000</v>
      </c>
      <c r="E195" s="50">
        <v>285000</v>
      </c>
      <c r="F195" s="50">
        <v>28500</v>
      </c>
      <c r="G195" s="50"/>
      <c r="H195" s="50">
        <v>2021</v>
      </c>
      <c r="J195" s="4"/>
    </row>
    <row r="196" spans="1:10" ht="15" x14ac:dyDescent="0.2">
      <c r="J196" s="4"/>
    </row>
    <row r="197" spans="1:10" ht="15" x14ac:dyDescent="0.2">
      <c r="J197" s="4"/>
    </row>
    <row r="198" spans="1:10" ht="18.75" x14ac:dyDescent="0.2">
      <c r="J198" s="21"/>
    </row>
    <row r="199" spans="1:10" ht="18.75" x14ac:dyDescent="0.2">
      <c r="J199" s="21"/>
    </row>
    <row r="200" spans="1:10" ht="18.75" x14ac:dyDescent="0.2">
      <c r="J200" s="21"/>
    </row>
    <row r="201" spans="1:10" ht="18.75" x14ac:dyDescent="0.2">
      <c r="J201" s="21"/>
    </row>
    <row r="202" spans="1:10" ht="18.75" x14ac:dyDescent="0.2">
      <c r="J202" s="21"/>
    </row>
    <row r="203" spans="1:10" ht="18.75" x14ac:dyDescent="0.2">
      <c r="J203" s="21"/>
    </row>
    <row r="204" spans="1:10" ht="18.75" x14ac:dyDescent="0.2">
      <c r="J204" s="21"/>
    </row>
    <row r="205" spans="1:10" ht="18.75" x14ac:dyDescent="0.2">
      <c r="J205" s="22"/>
    </row>
    <row r="206" spans="1:10" ht="18.75" x14ac:dyDescent="0.2">
      <c r="J206" s="22"/>
    </row>
    <row r="207" spans="1:10" ht="18.75" x14ac:dyDescent="0.2">
      <c r="J207" s="21"/>
    </row>
    <row r="208" spans="1:10" ht="15.75" x14ac:dyDescent="0.2">
      <c r="J208" s="20"/>
    </row>
    <row r="209" spans="10:10" ht="15" x14ac:dyDescent="0.2">
      <c r="J209" s="4"/>
    </row>
    <row r="210" spans="10:10" ht="15" x14ac:dyDescent="0.2">
      <c r="J210" s="16"/>
    </row>
    <row r="211" spans="10:10" ht="15.75" x14ac:dyDescent="0.2">
      <c r="J211" s="7"/>
    </row>
    <row r="212" spans="10:10" ht="15.75" x14ac:dyDescent="0.2">
      <c r="J212" s="7"/>
    </row>
    <row r="213" spans="10:10" x14ac:dyDescent="0.2">
      <c r="J213" s="9"/>
    </row>
    <row r="214" spans="10:10" x14ac:dyDescent="0.2">
      <c r="J214" s="9"/>
    </row>
    <row r="215" spans="10:10" ht="15.75" x14ac:dyDescent="0.2">
      <c r="J215" s="7"/>
    </row>
    <row r="216" spans="10:10" ht="15" x14ac:dyDescent="0.2">
      <c r="J216" s="30"/>
    </row>
    <row r="217" spans="10:10" ht="15" x14ac:dyDescent="0.2">
      <c r="J217" s="30"/>
    </row>
    <row r="218" spans="10:10" ht="15" x14ac:dyDescent="0.2">
      <c r="J218" s="30"/>
    </row>
    <row r="219" spans="10:10" ht="15" x14ac:dyDescent="0.2">
      <c r="J219" s="30"/>
    </row>
    <row r="220" spans="10:10" ht="15" x14ac:dyDescent="0.2">
      <c r="J220" s="30"/>
    </row>
    <row r="221" spans="10:10" ht="15" x14ac:dyDescent="0.2">
      <c r="J221" s="30"/>
    </row>
    <row r="222" spans="10:10" ht="15" x14ac:dyDescent="0.2">
      <c r="J222" s="30"/>
    </row>
    <row r="223" spans="10:10" ht="15" x14ac:dyDescent="0.2">
      <c r="J223" s="30"/>
    </row>
    <row r="224" spans="10:10" ht="15" x14ac:dyDescent="0.2">
      <c r="J224" s="30"/>
    </row>
    <row r="225" spans="10:10" ht="15" x14ac:dyDescent="0.2">
      <c r="J225" s="30"/>
    </row>
    <row r="226" spans="10:10" ht="15" x14ac:dyDescent="0.2">
      <c r="J226" s="30"/>
    </row>
    <row r="227" spans="10:10" ht="15" x14ac:dyDescent="0.2">
      <c r="J227" s="30"/>
    </row>
    <row r="228" spans="10:10" ht="15" x14ac:dyDescent="0.2">
      <c r="J228" s="30"/>
    </row>
    <row r="229" spans="10:10" ht="15" x14ac:dyDescent="0.2">
      <c r="J229" s="30"/>
    </row>
    <row r="230" spans="10:10" ht="15" x14ac:dyDescent="0.2">
      <c r="J230" s="30"/>
    </row>
    <row r="231" spans="10:10" ht="15" x14ac:dyDescent="0.2">
      <c r="J231" s="30"/>
    </row>
    <row r="232" spans="10:10" ht="15" x14ac:dyDescent="0.2">
      <c r="J232" s="30"/>
    </row>
    <row r="233" spans="10:10" ht="15" x14ac:dyDescent="0.2">
      <c r="J233" s="30"/>
    </row>
    <row r="234" spans="10:10" ht="15" x14ac:dyDescent="0.2">
      <c r="J234" s="30"/>
    </row>
    <row r="235" spans="10:10" ht="15" x14ac:dyDescent="0.2">
      <c r="J235" s="30"/>
    </row>
    <row r="236" spans="10:10" ht="15" x14ac:dyDescent="0.2">
      <c r="J236" s="30"/>
    </row>
    <row r="237" spans="10:10" ht="15" x14ac:dyDescent="0.2">
      <c r="J237" s="30"/>
    </row>
    <row r="238" spans="10:10" ht="15" x14ac:dyDescent="0.2">
      <c r="J238" s="30"/>
    </row>
    <row r="239" spans="10:10" ht="15" x14ac:dyDescent="0.2">
      <c r="J239" s="30"/>
    </row>
    <row r="240" spans="10:10" ht="15" x14ac:dyDescent="0.2">
      <c r="J240" s="30"/>
    </row>
    <row r="241" spans="10:10" ht="15" x14ac:dyDescent="0.2">
      <c r="J241" s="61"/>
    </row>
    <row r="242" spans="10:10" ht="15" x14ac:dyDescent="0.2">
      <c r="J242" s="61"/>
    </row>
    <row r="243" spans="10:10" ht="15" x14ac:dyDescent="0.2">
      <c r="J243" s="62"/>
    </row>
    <row r="244" spans="10:10" ht="15" x14ac:dyDescent="0.2">
      <c r="J244" s="63"/>
    </row>
    <row r="245" spans="10:10" ht="15" x14ac:dyDescent="0.2">
      <c r="J245" s="30"/>
    </row>
    <row r="246" spans="10:10" ht="15" x14ac:dyDescent="0.2">
      <c r="J246" s="30"/>
    </row>
    <row r="247" spans="10:10" ht="15" x14ac:dyDescent="0.2">
      <c r="J247" s="30"/>
    </row>
    <row r="248" spans="10:10" ht="15" x14ac:dyDescent="0.2">
      <c r="J248" s="30"/>
    </row>
    <row r="249" spans="10:10" ht="15" x14ac:dyDescent="0.2">
      <c r="J249" s="30"/>
    </row>
    <row r="250" spans="10:10" ht="15" x14ac:dyDescent="0.2">
      <c r="J250" s="64"/>
    </row>
    <row r="251" spans="10:10" ht="15" x14ac:dyDescent="0.2">
      <c r="J251" s="64"/>
    </row>
    <row r="252" spans="10:10" ht="15" x14ac:dyDescent="0.2">
      <c r="J252" s="64"/>
    </row>
    <row r="253" spans="10:10" ht="15" x14ac:dyDescent="0.2">
      <c r="J253" s="64"/>
    </row>
    <row r="254" spans="10:10" ht="15" x14ac:dyDescent="0.2">
      <c r="J254" s="64"/>
    </row>
    <row r="255" spans="10:10" ht="15" x14ac:dyDescent="0.2">
      <c r="J255" s="64"/>
    </row>
    <row r="256" spans="10:10" ht="15" x14ac:dyDescent="0.2">
      <c r="J256" s="64"/>
    </row>
    <row r="257" spans="10:10" ht="15" x14ac:dyDescent="0.2">
      <c r="J257" s="64"/>
    </row>
    <row r="258" spans="10:10" ht="15" x14ac:dyDescent="0.2">
      <c r="J258" s="64"/>
    </row>
    <row r="259" spans="10:10" ht="15" x14ac:dyDescent="0.2">
      <c r="J259" s="64"/>
    </row>
    <row r="260" spans="10:10" ht="15" x14ac:dyDescent="0.2">
      <c r="J260" s="64"/>
    </row>
    <row r="261" spans="10:10" ht="15" x14ac:dyDescent="0.2">
      <c r="J261" s="64"/>
    </row>
    <row r="262" spans="10:10" ht="15" x14ac:dyDescent="0.2">
      <c r="J262" s="64"/>
    </row>
    <row r="263" spans="10:10" ht="15" x14ac:dyDescent="0.2">
      <c r="J263" s="63"/>
    </row>
    <row r="264" spans="10:10" ht="15" x14ac:dyDescent="0.2">
      <c r="J264" s="63"/>
    </row>
    <row r="265" spans="10:10" ht="15" x14ac:dyDescent="0.2">
      <c r="J265" s="65"/>
    </row>
    <row r="266" spans="10:10" ht="15" x14ac:dyDescent="0.2">
      <c r="J266" s="64"/>
    </row>
    <row r="267" spans="10:10" ht="15" x14ac:dyDescent="0.2">
      <c r="J267" s="64"/>
    </row>
    <row r="268" spans="10:10" ht="15" x14ac:dyDescent="0.2">
      <c r="J268" s="66"/>
    </row>
    <row r="269" spans="10:10" ht="15" x14ac:dyDescent="0.2">
      <c r="J269" s="61"/>
    </row>
    <row r="270" spans="10:10" ht="15" x14ac:dyDescent="0.2">
      <c r="J270" s="64"/>
    </row>
    <row r="271" spans="10:10" ht="15" x14ac:dyDescent="0.2">
      <c r="J271" s="64"/>
    </row>
    <row r="272" spans="10:10" ht="15" x14ac:dyDescent="0.2">
      <c r="J272" s="61"/>
    </row>
    <row r="273" spans="10:10" ht="15" x14ac:dyDescent="0.2">
      <c r="J273" s="64"/>
    </row>
    <row r="274" spans="10:10" ht="15" x14ac:dyDescent="0.2">
      <c r="J274" s="64"/>
    </row>
    <row r="275" spans="10:10" ht="15" x14ac:dyDescent="0.2">
      <c r="J275" s="64"/>
    </row>
    <row r="276" spans="10:10" ht="18.75" x14ac:dyDescent="0.2">
      <c r="J276" s="23"/>
    </row>
    <row r="277" spans="10:10" ht="15" x14ac:dyDescent="0.2">
      <c r="J277" s="64"/>
    </row>
    <row r="278" spans="10:10" ht="15" x14ac:dyDescent="0.2">
      <c r="J278" s="64"/>
    </row>
    <row r="279" spans="10:10" ht="15" x14ac:dyDescent="0.2">
      <c r="J279" s="67"/>
    </row>
    <row r="280" spans="10:10" ht="15" x14ac:dyDescent="0.2">
      <c r="J280" s="68"/>
    </row>
    <row r="281" spans="10:10" ht="15" x14ac:dyDescent="0.2">
      <c r="J281" s="69"/>
    </row>
    <row r="282" spans="10:10" ht="15" x14ac:dyDescent="0.2">
      <c r="J282" s="69"/>
    </row>
    <row r="283" spans="10:10" ht="15" x14ac:dyDescent="0.2">
      <c r="J283" s="69"/>
    </row>
    <row r="284" spans="10:10" ht="15" x14ac:dyDescent="0.2">
      <c r="J284" s="70"/>
    </row>
    <row r="285" spans="10:10" ht="15" x14ac:dyDescent="0.2">
      <c r="J285" s="70"/>
    </row>
    <row r="286" spans="10:10" ht="15" x14ac:dyDescent="0.2">
      <c r="J286" s="69"/>
    </row>
    <row r="287" spans="10:10" ht="15" x14ac:dyDescent="0.2">
      <c r="J287" s="70"/>
    </row>
    <row r="288" spans="10:10" ht="15" x14ac:dyDescent="0.2">
      <c r="J288" s="64"/>
    </row>
    <row r="289" spans="10:10" ht="15" x14ac:dyDescent="0.2">
      <c r="J289" s="64"/>
    </row>
    <row r="290" spans="10:10" ht="15" x14ac:dyDescent="0.2">
      <c r="J290" s="64"/>
    </row>
  </sheetData>
  <mergeCells count="1">
    <mergeCell ref="A1:E1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ЗАТВЕРДЖЕНО</dc:title>
  <dc:creator>e.tokarev</dc:creator>
  <cp:lastModifiedBy>User</cp:lastModifiedBy>
  <cp:lastPrinted>2021-08-25T11:57:57Z</cp:lastPrinted>
  <dcterms:created xsi:type="dcterms:W3CDTF">2019-08-08T07:58:25Z</dcterms:created>
  <dcterms:modified xsi:type="dcterms:W3CDTF">2021-11-15T07:37:16Z</dcterms:modified>
</cp:coreProperties>
</file>